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4天3晚 敦煌山庄" sheetId="6" r:id="rId1"/>
    <sheet name="框架报价" sheetId="7" r:id="rId2"/>
  </sheets>
  <calcPr calcId="144525"/>
</workbook>
</file>

<file path=xl/sharedStrings.xml><?xml version="1.0" encoding="utf-8"?>
<sst xmlns="http://schemas.openxmlformats.org/spreadsheetml/2006/main" count="5325" uniqueCount="2089">
  <si>
    <t>360智慧商业游戏行业客户私享会 预算报价（56人）---敦煌山庄</t>
  </si>
  <si>
    <t>供应商名称</t>
  </si>
  <si>
    <t>康辉集团北京国际会议展览有限公司</t>
  </si>
  <si>
    <t>报价日期</t>
  </si>
  <si>
    <t>联系人</t>
  </si>
  <si>
    <t>高郅</t>
  </si>
  <si>
    <t>电子邮件</t>
  </si>
  <si>
    <t>gaozhi@cct.cn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</si>
  <si>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</si>
  <si>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</si>
  <si>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</si>
  <si>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</si>
  <si>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</si>
  <si>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</si>
  <si>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</si>
  <si>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</si>
  <si>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</si>
  <si>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</si>
  <si>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报价序号</t>
  </si>
  <si>
    <t>备注</t>
  </si>
  <si>
    <t>机票</t>
  </si>
  <si>
    <t>预留费用</t>
  </si>
  <si>
    <t>项</t>
  </si>
  <si>
    <t>次</t>
  </si>
  <si>
    <t>E001</t>
  </si>
  <si>
    <t>客户需求预留</t>
  </si>
  <si>
    <t>机票合计</t>
  </si>
  <si>
    <t>住宿费用</t>
  </si>
  <si>
    <t>Day1-敦煌山庄（6月11日）</t>
  </si>
  <si>
    <t>敦煌山庄-城堡大床房</t>
  </si>
  <si>
    <t>间</t>
  </si>
  <si>
    <t>晚</t>
  </si>
  <si>
    <t>敦煌山庄-城堡双床房</t>
  </si>
  <si>
    <t>Day2-敦煌山庄（6月12日）</t>
  </si>
  <si>
    <t>Day3-敦煌山庄（6月13日）</t>
  </si>
  <si>
    <t>住宿合计</t>
  </si>
  <si>
    <t>会议服务</t>
  </si>
  <si>
    <t>私享会</t>
  </si>
  <si>
    <t>康居厅</t>
  </si>
  <si>
    <t>半天</t>
  </si>
  <si>
    <t>含P2.5 6.72*2.72mLED</t>
  </si>
  <si>
    <t>会议合计</t>
  </si>
  <si>
    <t>餐饮服务</t>
  </si>
  <si>
    <t>Day1 敦煌山庄酒店</t>
  </si>
  <si>
    <t>晚餐-摘星阁晚餐</t>
  </si>
  <si>
    <t>人</t>
  </si>
  <si>
    <t>西式套餐</t>
  </si>
  <si>
    <t>Day2 敦煌山庄酒店</t>
  </si>
  <si>
    <t>午餐-自助午餐</t>
  </si>
  <si>
    <t>中餐自助</t>
  </si>
  <si>
    <t>Day2 野奢营</t>
  </si>
  <si>
    <t>晚餐-大漠晚宴</t>
  </si>
  <si>
    <t>长桌自助</t>
  </si>
  <si>
    <t>Day3 特色午餐</t>
  </si>
  <si>
    <t>午餐-敦煌靖远尕六羊羔肉</t>
  </si>
  <si>
    <t>桌</t>
  </si>
  <si>
    <t>Day3 特色晚宴</t>
  </si>
  <si>
    <t>唐宴·敦煌</t>
  </si>
  <si>
    <t>餐饮合计</t>
  </si>
  <si>
    <t>搭建</t>
  </si>
  <si>
    <t>场地搭建</t>
  </si>
  <si>
    <t>签到背板</t>
  </si>
  <si>
    <t>平米</t>
  </si>
  <si>
    <t>A025</t>
  </si>
  <si>
    <t>3.6*2.4m</t>
  </si>
  <si>
    <t>搭建合计</t>
  </si>
  <si>
    <t>AV搭建</t>
  </si>
  <si>
    <t>AV设备</t>
  </si>
  <si>
    <t>数字调光台</t>
  </si>
  <si>
    <t>台</t>
  </si>
  <si>
    <t>场</t>
  </si>
  <si>
    <t>B167</t>
  </si>
  <si>
    <t xml:space="preserve">TRUSS（3+3）m*2   </t>
  </si>
  <si>
    <t>米</t>
  </si>
  <si>
    <t>B176</t>
  </si>
  <si>
    <t>LEDpar灯</t>
  </si>
  <si>
    <t>B129</t>
  </si>
  <si>
    <t>面光灯</t>
  </si>
  <si>
    <t>B155</t>
  </si>
  <si>
    <t>AV搭建合计</t>
  </si>
  <si>
    <t>活动用车</t>
  </si>
  <si>
    <t>接机用车</t>
  </si>
  <si>
    <t>敦煌莫高机场-酒店；GL8；单趟</t>
  </si>
  <si>
    <t>辆</t>
  </si>
  <si>
    <t>趟</t>
  </si>
  <si>
    <t>C078</t>
  </si>
  <si>
    <t>敦煌莫高机场-酒店；考斯特；单趟</t>
  </si>
  <si>
    <t>C084</t>
  </si>
  <si>
    <t>全程</t>
  </si>
  <si>
    <t>Day2 大巴 包天</t>
  </si>
  <si>
    <t>天</t>
  </si>
  <si>
    <t>C086</t>
  </si>
  <si>
    <t>Day3 大巴 包天</t>
  </si>
  <si>
    <t>送机用车</t>
  </si>
  <si>
    <t>酒店-敦煌莫高机场；GL8；单趟</t>
  </si>
  <si>
    <t>酒店-敦煌莫高机场；考斯特；单趟</t>
  </si>
  <si>
    <t>活动用车合计</t>
  </si>
  <si>
    <t>拓展</t>
  </si>
  <si>
    <t>Day2 沙洲穿越</t>
  </si>
  <si>
    <t>（野奢营整体包场，费用已包含场地、娱乐体验）</t>
  </si>
  <si>
    <t>56人包场价格</t>
  </si>
  <si>
    <t>Day2 莫高窟</t>
  </si>
  <si>
    <t>莫高窟旺季正常参观票</t>
  </si>
  <si>
    <t>莫高窟特窟</t>
  </si>
  <si>
    <t xml:space="preserve">特导（不拼其他散客，专为此团服务，普窟1次+特窟1次） </t>
  </si>
  <si>
    <t>Day3 鸣沙山</t>
  </si>
  <si>
    <t>景区门票</t>
  </si>
  <si>
    <t>区间车</t>
  </si>
  <si>
    <t>滑沙</t>
  </si>
  <si>
    <t>骆驼</t>
  </si>
  <si>
    <t>Day3 又见敦煌</t>
  </si>
  <si>
    <t>至尊席位</t>
  </si>
  <si>
    <t>普通席位</t>
  </si>
  <si>
    <t>Day2 打铁花表演</t>
  </si>
  <si>
    <t>晚宴表演</t>
  </si>
  <si>
    <t>行程合计</t>
  </si>
  <si>
    <t>物料</t>
  </si>
  <si>
    <t>制作-接机</t>
  </si>
  <si>
    <t>接机牌；KT板双面画面+手柄</t>
  </si>
  <si>
    <t>套</t>
  </si>
  <si>
    <t>车头牌；A3塑封，双面画面</t>
  </si>
  <si>
    <t>个</t>
  </si>
  <si>
    <t>制作-酒店接待</t>
  </si>
  <si>
    <t>房卡套</t>
  </si>
  <si>
    <t>张</t>
  </si>
  <si>
    <t>A224</t>
  </si>
  <si>
    <t>房卡套开模费</t>
  </si>
  <si>
    <t>Day1晚餐餐券；200g铜版纸</t>
  </si>
  <si>
    <t>A208</t>
  </si>
  <si>
    <t>Day2午餐餐券；200g铜版纸</t>
  </si>
  <si>
    <t>亚克力展示牌（含画面）</t>
  </si>
  <si>
    <t xml:space="preserve"> 次</t>
  </si>
  <si>
    <t>制作-房间</t>
  </si>
  <si>
    <t>房间欢迎信；特种纸双面</t>
  </si>
  <si>
    <t>制作-会议</t>
  </si>
  <si>
    <t>主持人手卡；300g铜版纸</t>
  </si>
  <si>
    <t>A232</t>
  </si>
  <si>
    <t>麦克风套；亚克力画面</t>
  </si>
  <si>
    <t>A229</t>
  </si>
  <si>
    <t>桌卡；200克铜版彩色打印三折页</t>
  </si>
  <si>
    <t>A220</t>
  </si>
  <si>
    <t>制作-指引</t>
  </si>
  <si>
    <t>60*90cm 铁质展示架</t>
  </si>
  <si>
    <t>模切KT板 覆膜 60*90cm</t>
  </si>
  <si>
    <t>制作-晚宴</t>
  </si>
  <si>
    <t>桌号牌；铜版纸</t>
  </si>
  <si>
    <t>定制抽奖竹签｜激光雕刻</t>
  </si>
  <si>
    <t>定制抽奖竹筒｜激光雕刻</t>
  </si>
  <si>
    <t>制作-行程</t>
  </si>
  <si>
    <t>导游旗；40-35绸缎布</t>
  </si>
  <si>
    <t>A242</t>
  </si>
  <si>
    <t>横幅</t>
  </si>
  <si>
    <t>条</t>
  </si>
  <si>
    <t>A184</t>
  </si>
  <si>
    <t>制作-晚宴菜单</t>
  </si>
  <si>
    <t>150克宣纸 四色印刷</t>
  </si>
  <si>
    <t>物料打样</t>
  </si>
  <si>
    <t>打样</t>
  </si>
  <si>
    <t>采买-备品</t>
  </si>
  <si>
    <t>车上备品：得宝干纸巾、湿纸巾、打火机、零食等
行程备品：防晒喷雾、保湿喷雾、防中暑等</t>
  </si>
  <si>
    <t>采买-行程物料包</t>
  </si>
  <si>
    <t>双肩抽绳防沙背包</t>
  </si>
  <si>
    <t>防晒霜50ml</t>
  </si>
  <si>
    <t>保湿喷雾50ml</t>
  </si>
  <si>
    <t>防晒渔夫帽</t>
  </si>
  <si>
    <t>防沙袋</t>
  </si>
  <si>
    <t>防晒围脖</t>
  </si>
  <si>
    <t>采买-伴手礼</t>
  </si>
  <si>
    <t>敦煌文创伴手礼盒</t>
  </si>
  <si>
    <t>敦煌莫高窟画册</t>
  </si>
  <si>
    <t>采买-酒水</t>
  </si>
  <si>
    <t>酒水采买</t>
  </si>
  <si>
    <t>采买-抽奖奖品</t>
  </si>
  <si>
    <t>一等奖</t>
  </si>
  <si>
    <t>二等奖</t>
  </si>
  <si>
    <t>三等奖</t>
  </si>
  <si>
    <t>物料费用合计</t>
  </si>
  <si>
    <t>踩线</t>
  </si>
  <si>
    <t>北京-目的地大交通往返（踩线）</t>
  </si>
  <si>
    <t>项（往返）</t>
  </si>
  <si>
    <t>住宿（踩线）</t>
  </si>
  <si>
    <t>D002</t>
  </si>
  <si>
    <t>餐饮补助（踩线）</t>
  </si>
  <si>
    <t>D003</t>
  </si>
  <si>
    <t>市内交通及通讯补贴</t>
  </si>
  <si>
    <t>D006</t>
  </si>
  <si>
    <t>鸣沙山门票</t>
  </si>
  <si>
    <t>莫高窟门票</t>
  </si>
  <si>
    <t>机场VIP通道</t>
  </si>
  <si>
    <t>踩线费用合计</t>
  </si>
  <si>
    <t>工作人员</t>
  </si>
  <si>
    <t>供应商工作人员差旅</t>
  </si>
  <si>
    <t>北京-目的地大交通往返</t>
  </si>
  <si>
    <t>住宿</t>
  </si>
  <si>
    <t>餐饮补助</t>
  </si>
  <si>
    <t>交通补助</t>
  </si>
  <si>
    <t>工作人员费用合计</t>
  </si>
  <si>
    <t>第三方人员</t>
  </si>
  <si>
    <t>摄影师</t>
  </si>
  <si>
    <t>8小时内</t>
  </si>
  <si>
    <t>C029</t>
  </si>
  <si>
    <t>敦煌当地，如需外地涉及差旅</t>
  </si>
  <si>
    <t>差旅-大交通</t>
  </si>
  <si>
    <t>差旅-住宿</t>
  </si>
  <si>
    <t>外请工作人员</t>
  </si>
  <si>
    <t>接机人员（举牌2人，引导2人）</t>
  </si>
  <si>
    <t>C033</t>
  </si>
  <si>
    <t>酒店飞天礼仪</t>
  </si>
  <si>
    <t>C042</t>
  </si>
  <si>
    <t>签到台净手礼老师</t>
  </si>
  <si>
    <t>导游</t>
  </si>
  <si>
    <t>资深中级导游</t>
  </si>
  <si>
    <t>Day1 搭建人工</t>
  </si>
  <si>
    <t>C031</t>
  </si>
  <si>
    <t>Day1签到背板</t>
  </si>
  <si>
    <t>Day1 运输</t>
  </si>
  <si>
    <t>车</t>
  </si>
  <si>
    <t>C089</t>
  </si>
  <si>
    <t>Day2 搭建人工</t>
  </si>
  <si>
    <t>Day2欢迎晚宴</t>
  </si>
  <si>
    <t>Day2 运输</t>
  </si>
  <si>
    <t>控台人员-灯光师</t>
  </si>
  <si>
    <t>全程当地工作人员</t>
  </si>
  <si>
    <t>天次</t>
  </si>
  <si>
    <t>第三方人员费用合计</t>
  </si>
  <si>
    <t>其他项</t>
  </si>
  <si>
    <t>旅游意外险</t>
  </si>
  <si>
    <t>其他项费用合计</t>
  </si>
  <si>
    <t>小计</t>
  </si>
  <si>
    <t>不含税不含服务费</t>
  </si>
  <si>
    <t>机酒服务费</t>
  </si>
  <si>
    <t>其他服务费</t>
  </si>
  <si>
    <t>税率</t>
  </si>
  <si>
    <t>合计报价（RMB）:（含税报价）</t>
  </si>
  <si>
    <t>序号</t>
  </si>
  <si>
    <t>一级类别</t>
  </si>
  <si>
    <t>二级类别</t>
  </si>
  <si>
    <t>三级类别</t>
  </si>
  <si>
    <t>规格说明</t>
  </si>
  <si>
    <t>对应线上报价模板名称</t>
  </si>
  <si>
    <t>计价单位
（目录产品需填）</t>
  </si>
  <si>
    <t>货币</t>
  </si>
  <si>
    <t>报价</t>
  </si>
  <si>
    <t>A.搭建</t>
  </si>
  <si>
    <t>A001</t>
  </si>
  <si>
    <t>制作</t>
  </si>
  <si>
    <t>背景板基础结构</t>
  </si>
  <si>
    <t>9厘板龙骨，5厘多层阻燃板封面</t>
  </si>
  <si>
    <t>厚度100mm以内</t>
  </si>
  <si>
    <t>CNY</t>
  </si>
  <si>
    <t>A002</t>
  </si>
  <si>
    <t>9厘板龙骨，双面封面。一面5厘多层阻燃板，一面3厘多层阻燃板</t>
  </si>
  <si>
    <t>A003</t>
  </si>
  <si>
    <t>30方管钢结构龙骨，5厘板多层阻燃板封面</t>
  </si>
  <si>
    <t>厚度50mm以内</t>
  </si>
  <si>
    <t>A004</t>
  </si>
  <si>
    <t>80方铝龙骨，单面环保布，含卡布型材及套件、锁头、胶条等配件</t>
  </si>
  <si>
    <t>厚度400mm以内</t>
  </si>
  <si>
    <t>A005</t>
  </si>
  <si>
    <t>异形背景板基础结构</t>
  </si>
  <si>
    <t>12厘板异形（双面倒角）结构龙骨，5厘多层阻燃板封面</t>
  </si>
  <si>
    <t>A006</t>
  </si>
  <si>
    <t>木质背板</t>
  </si>
  <si>
    <t>常规背景结构</t>
  </si>
  <si>
    <t>木制背景版+写真喷绘 （高度3m下）单面</t>
  </si>
  <si>
    <t>A007</t>
  </si>
  <si>
    <t>木制背景版+写真喷绘 （高度3m下）双面</t>
  </si>
  <si>
    <t>A008</t>
  </si>
  <si>
    <t>单面木质背板：木结构, 表面贴画面写真（高度3m以上）</t>
  </si>
  <si>
    <t>A009</t>
  </si>
  <si>
    <t>双面木质背板：木结构, 表面贴画面写真（高度3m以上）</t>
  </si>
  <si>
    <t>A010</t>
  </si>
  <si>
    <t>异形木质背板：木结构, 表面贴画面写真</t>
  </si>
  <si>
    <t>A011</t>
  </si>
  <si>
    <t>单面木质背板：木结构, 表面刷涂料</t>
  </si>
  <si>
    <t>A012</t>
  </si>
  <si>
    <t>双面木质背板：木结构, 表面刷涂料</t>
  </si>
  <si>
    <t>A013</t>
  </si>
  <si>
    <t>异形木质背板：木结构, 表面刷涂料</t>
  </si>
  <si>
    <t>A014</t>
  </si>
  <si>
    <t>单面木质背板：木结构, 表面喷漆</t>
  </si>
  <si>
    <t>A015</t>
  </si>
  <si>
    <t>双面木质背板：木结构, 表面喷漆</t>
  </si>
  <si>
    <t>A016</t>
  </si>
  <si>
    <t>异形木质背板：木结构, 表面喷漆</t>
  </si>
  <si>
    <t>A017</t>
  </si>
  <si>
    <t>单面木质烤漆背板：木质烤漆，含支撑</t>
  </si>
  <si>
    <t>A018</t>
  </si>
  <si>
    <t>双面木质烤漆背板：木质烤漆，含支撑</t>
  </si>
  <si>
    <t>A019</t>
  </si>
  <si>
    <t>异形木质烤漆背板：木质烤漆，含支撑</t>
  </si>
  <si>
    <t>A020</t>
  </si>
  <si>
    <t>支撑结构</t>
  </si>
  <si>
    <t>钢结构支撑 - 背架/日字架</t>
  </si>
  <si>
    <t>A021</t>
  </si>
  <si>
    <t>底座</t>
  </si>
  <si>
    <t>大屏底座</t>
  </si>
  <si>
    <t>单面钢木结构</t>
  </si>
  <si>
    <t>延米</t>
  </si>
  <si>
    <t>A022</t>
  </si>
  <si>
    <t>桁架</t>
  </si>
  <si>
    <t>宝丽布+桁架</t>
  </si>
  <si>
    <t>3.2m宽幅，黑底材质+无味（环保）油墨</t>
  </si>
  <si>
    <t>A023</t>
  </si>
  <si>
    <t>5m宽幅，黑底材质+无味（环保）油墨</t>
  </si>
  <si>
    <t>A024</t>
  </si>
  <si>
    <t>UV宝丽布+桁架</t>
  </si>
  <si>
    <t>A026</t>
  </si>
  <si>
    <t>网格架</t>
  </si>
  <si>
    <t>铁丝网格架</t>
  </si>
  <si>
    <t>黑色铁丝网架，喷漆加槽钢固定</t>
  </si>
  <si>
    <t>A027</t>
  </si>
  <si>
    <t>钢结构</t>
  </si>
  <si>
    <t>18工字钢</t>
  </si>
  <si>
    <t>A028</t>
  </si>
  <si>
    <t>20工字钢</t>
  </si>
  <si>
    <t>A029</t>
  </si>
  <si>
    <t>25工字钢</t>
  </si>
  <si>
    <t>二层结构</t>
  </si>
  <si>
    <t>A030</t>
  </si>
  <si>
    <t>U型钢</t>
  </si>
  <si>
    <t>壁厚3mm</t>
  </si>
  <si>
    <t>A031</t>
  </si>
  <si>
    <t>16U型钢</t>
  </si>
  <si>
    <t>壁厚8mm</t>
  </si>
  <si>
    <t>A032</t>
  </si>
  <si>
    <t>32U型钢</t>
  </si>
  <si>
    <t>壁厚10mm</t>
  </si>
  <si>
    <t>A033</t>
  </si>
  <si>
    <t>30*30方钢</t>
  </si>
  <si>
    <t>A034</t>
  </si>
  <si>
    <t>200mm*200mm桁架</t>
  </si>
  <si>
    <t>A035</t>
  </si>
  <si>
    <t>20mm方管</t>
  </si>
  <si>
    <t>壁厚1.5mm</t>
  </si>
  <si>
    <t>A036</t>
  </si>
  <si>
    <t>40mm方管</t>
  </si>
  <si>
    <t>A037</t>
  </si>
  <si>
    <t>铝型材</t>
  </si>
  <si>
    <t>40方通焊接</t>
  </si>
  <si>
    <t>壁厚1.2mm</t>
  </si>
  <si>
    <t>A038</t>
  </si>
  <si>
    <t>80方柱</t>
  </si>
  <si>
    <t>铝制银料（4槽/8槽）</t>
  </si>
  <si>
    <t>A039</t>
  </si>
  <si>
    <t>40方柱</t>
  </si>
  <si>
    <t>A040</t>
  </si>
  <si>
    <t>八棱柱</t>
  </si>
  <si>
    <t>铝制银料（带调节脚）</t>
  </si>
  <si>
    <t>A041</t>
  </si>
  <si>
    <t>扁铝</t>
  </si>
  <si>
    <t>铝制银料，5cm宽</t>
  </si>
  <si>
    <t>A042</t>
  </si>
  <si>
    <t>装饰材料</t>
  </si>
  <si>
    <t>防火板</t>
  </si>
  <si>
    <t>国产，厚度3mm</t>
  </si>
  <si>
    <t>A043</t>
  </si>
  <si>
    <t>铝塑板</t>
  </si>
  <si>
    <t>国产，单面板</t>
  </si>
  <si>
    <t>A044</t>
  </si>
  <si>
    <t>丙烯涂料</t>
  </si>
  <si>
    <t>国产,一般品牌、无味环保</t>
  </si>
  <si>
    <t>A045</t>
  </si>
  <si>
    <t>乳胶漆</t>
  </si>
  <si>
    <t>A046</t>
  </si>
  <si>
    <t>墙纸</t>
  </si>
  <si>
    <t>国产，单色</t>
  </si>
  <si>
    <t>A047</t>
  </si>
  <si>
    <t>喷漆</t>
  </si>
  <si>
    <t>金属漆，三层喷漆</t>
  </si>
  <si>
    <t>A048</t>
  </si>
  <si>
    <t>烤漆</t>
  </si>
  <si>
    <t>三层烤漆,普通品牌</t>
  </si>
  <si>
    <t>A049</t>
  </si>
  <si>
    <t>防火涂料</t>
  </si>
  <si>
    <t>中南等国产品牌</t>
  </si>
  <si>
    <t>A050</t>
  </si>
  <si>
    <t>木质防水漆</t>
  </si>
  <si>
    <t>A051</t>
  </si>
  <si>
    <t>亚克力</t>
  </si>
  <si>
    <t>国产 3mm</t>
  </si>
  <si>
    <t>A052</t>
  </si>
  <si>
    <t>国产 5mm</t>
  </si>
  <si>
    <t>A053</t>
  </si>
  <si>
    <t>国产 10mm</t>
  </si>
  <si>
    <t>A054</t>
  </si>
  <si>
    <t>钢化玻璃</t>
  </si>
  <si>
    <t>青玻-厚度8mm</t>
  </si>
  <si>
    <t>A055</t>
  </si>
  <si>
    <t>普通清玻璃10mm钢化</t>
  </si>
  <si>
    <t>A056</t>
  </si>
  <si>
    <t>普通清玻璃12mm钢化</t>
  </si>
  <si>
    <t>A057</t>
  </si>
  <si>
    <t>普通清玻璃15mm钢化</t>
  </si>
  <si>
    <t>A058</t>
  </si>
  <si>
    <t>超白玻璃10mm钢化</t>
  </si>
  <si>
    <t>A059</t>
  </si>
  <si>
    <t>超白玻璃12mm钢化</t>
  </si>
  <si>
    <t>A060</t>
  </si>
  <si>
    <t>超白玻璃15mm钢化</t>
  </si>
  <si>
    <t>A061</t>
  </si>
  <si>
    <t>有色玻璃</t>
  </si>
  <si>
    <t>白镜5mm</t>
  </si>
  <si>
    <t>A062</t>
  </si>
  <si>
    <t>灰镜5mm</t>
  </si>
  <si>
    <t>A063</t>
  </si>
  <si>
    <t>金镜5mm</t>
  </si>
  <si>
    <t>A064</t>
  </si>
  <si>
    <t>茶镜5mm</t>
  </si>
  <si>
    <t>A065</t>
  </si>
  <si>
    <t>黑镜5mm</t>
  </si>
  <si>
    <t>A066</t>
  </si>
  <si>
    <t>单面镜5mm</t>
  </si>
  <si>
    <t>A067</t>
  </si>
  <si>
    <t>KT板</t>
  </si>
  <si>
    <t>亚展A类板</t>
  </si>
  <si>
    <t>A068</t>
  </si>
  <si>
    <t>展板</t>
  </si>
  <si>
    <t>白色PVC展板，3.2mm</t>
  </si>
  <si>
    <t>A069</t>
  </si>
  <si>
    <t>不锈钢</t>
  </si>
  <si>
    <t>304 镜面</t>
  </si>
  <si>
    <t>A070</t>
  </si>
  <si>
    <t>水泥板</t>
  </si>
  <si>
    <t>8mm</t>
  </si>
  <si>
    <t>A071</t>
  </si>
  <si>
    <t>波音片</t>
  </si>
  <si>
    <t>韩国进口LG或三星品牌</t>
  </si>
  <si>
    <t>A072</t>
  </si>
  <si>
    <t>文化石</t>
  </si>
  <si>
    <t>A073</t>
  </si>
  <si>
    <t>波纹板</t>
  </si>
  <si>
    <t>12mm</t>
  </si>
  <si>
    <t>A074</t>
  </si>
  <si>
    <t>仿真植物墙</t>
  </si>
  <si>
    <t>混搭植物</t>
  </si>
  <si>
    <t>A075</t>
  </si>
  <si>
    <t>油漆</t>
  </si>
  <si>
    <t>亮面漆</t>
  </si>
  <si>
    <t>A076</t>
  </si>
  <si>
    <t>展台</t>
  </si>
  <si>
    <t>木制烤漆</t>
  </si>
  <si>
    <t>高度1米内，含抽屉、开门</t>
  </si>
  <si>
    <t>A077</t>
  </si>
  <si>
    <t>异形展台</t>
  </si>
  <si>
    <t>A078</t>
  </si>
  <si>
    <t>木制防火板</t>
  </si>
  <si>
    <t>A079</t>
  </si>
  <si>
    <t>A080</t>
  </si>
  <si>
    <t>展柜</t>
  </si>
  <si>
    <t>高度2.4米内，含抽屉、开门</t>
  </si>
  <si>
    <t>A081</t>
  </si>
  <si>
    <t>异形展柜</t>
  </si>
  <si>
    <t>A082</t>
  </si>
  <si>
    <t>A083</t>
  </si>
  <si>
    <t>A084</t>
  </si>
  <si>
    <t>地毯</t>
  </si>
  <si>
    <t>进场保护地毯</t>
  </si>
  <si>
    <t>A085</t>
  </si>
  <si>
    <t>普通展览地毯</t>
  </si>
  <si>
    <t>3mm</t>
  </si>
  <si>
    <t>A086</t>
  </si>
  <si>
    <t>加厚展览地毯</t>
  </si>
  <si>
    <t>5-7mm</t>
  </si>
  <si>
    <t>A087</t>
  </si>
  <si>
    <t>拉绒地毯</t>
  </si>
  <si>
    <t>A088</t>
  </si>
  <si>
    <t>圈绒地毯</t>
  </si>
  <si>
    <t>A089</t>
  </si>
  <si>
    <t>草皮地毯</t>
  </si>
  <si>
    <t>5cm以下</t>
  </si>
  <si>
    <t>A090</t>
  </si>
  <si>
    <t>5cm以上</t>
  </si>
  <si>
    <t>A091</t>
  </si>
  <si>
    <t>麻底地毯</t>
  </si>
  <si>
    <t>A092</t>
  </si>
  <si>
    <t>长毛麻底地毯</t>
  </si>
  <si>
    <t>A093</t>
  </si>
  <si>
    <t>地台</t>
  </si>
  <si>
    <t>舞台结构</t>
  </si>
  <si>
    <t>高10cm</t>
  </si>
  <si>
    <t>钢结构地台支撑 高10cm</t>
  </si>
  <si>
    <t>A094</t>
  </si>
  <si>
    <t>高20cm</t>
  </si>
  <si>
    <t>钢结构地台支撑 高20cm</t>
  </si>
  <si>
    <t>A095</t>
  </si>
  <si>
    <t>高40cm</t>
  </si>
  <si>
    <t>钢结构地台支撑 高40cm</t>
  </si>
  <si>
    <t>A096</t>
  </si>
  <si>
    <t>高60cm</t>
  </si>
  <si>
    <t>钢结构地台支撑 高60cm</t>
  </si>
  <si>
    <t>A097</t>
  </si>
  <si>
    <t>高80cm</t>
  </si>
  <si>
    <t>钢结构地台支撑 高80cm</t>
  </si>
  <si>
    <t>A098</t>
  </si>
  <si>
    <t>高100cm</t>
  </si>
  <si>
    <t>钢结构地台支撑 高100cm</t>
  </si>
  <si>
    <t>A099</t>
  </si>
  <si>
    <t>高150cm</t>
  </si>
  <si>
    <t>钢结构地台支撑 高150cm</t>
  </si>
  <si>
    <t>A100</t>
  </si>
  <si>
    <t>木结构，LED支撑地台 高20cm</t>
  </si>
  <si>
    <t>A101</t>
  </si>
  <si>
    <t>木结构，LED支撑地台 高40cm</t>
  </si>
  <si>
    <t>A102</t>
  </si>
  <si>
    <t>木结构，LED支撑地台 高60cm</t>
  </si>
  <si>
    <t>A103</t>
  </si>
  <si>
    <t>木结构，LED支撑地台 高80cm</t>
  </si>
  <si>
    <t>A104</t>
  </si>
  <si>
    <t>木结构，LED支撑地台 高100cm</t>
  </si>
  <si>
    <t>A105</t>
  </si>
  <si>
    <t>地台面材</t>
  </si>
  <si>
    <t>强化复合木地板/多层板</t>
  </si>
  <si>
    <t>A106</t>
  </si>
  <si>
    <t>三聚氰铵地板</t>
  </si>
  <si>
    <t>15mm</t>
  </si>
  <si>
    <t>A107</t>
  </si>
  <si>
    <t>淋油板</t>
  </si>
  <si>
    <t>A108</t>
  </si>
  <si>
    <t>pvc地胶</t>
  </si>
  <si>
    <t>国产</t>
  </si>
  <si>
    <t>A109</t>
  </si>
  <si>
    <t>地台结构</t>
  </si>
  <si>
    <t>调节脚地台（腿和面板一整套）</t>
  </si>
  <si>
    <t>钢管调节地台，配车展舞台面板，奥克坦姆</t>
  </si>
  <si>
    <t>A110</t>
  </si>
  <si>
    <t>木质含龙骨，10-30CM</t>
  </si>
  <si>
    <t>A111</t>
  </si>
  <si>
    <t>地台包边</t>
  </si>
  <si>
    <t>宽度35mm，厚度6mm铝合金</t>
  </si>
  <si>
    <t>A112</t>
  </si>
  <si>
    <t>铁制地台 0.3m--0.5m</t>
  </si>
  <si>
    <t>国标3*5钢架结构+两层15厘夹板</t>
  </si>
  <si>
    <t>A113</t>
  </si>
  <si>
    <t>铁制地台 0.5m--1.5m</t>
  </si>
  <si>
    <t>A114</t>
  </si>
  <si>
    <t>铁制地台 &lt;2.5m</t>
  </si>
  <si>
    <t>国标3*5钢架结构+国标4*4方管+两层15厘夹板</t>
  </si>
  <si>
    <t>A115</t>
  </si>
  <si>
    <t>铝收边条</t>
  </si>
  <si>
    <t>角铝25*25*1.0</t>
  </si>
  <si>
    <t>A116</t>
  </si>
  <si>
    <t>不锈钢收边条</t>
  </si>
  <si>
    <t>不锈钢25*25*1.0</t>
  </si>
  <si>
    <t>A117</t>
  </si>
  <si>
    <t>台阶</t>
  </si>
  <si>
    <t>木结构，不含表面包裹材质</t>
  </si>
  <si>
    <t>常规台阶定制，非异形</t>
  </si>
  <si>
    <t>每阶每米</t>
  </si>
  <si>
    <t>A118</t>
  </si>
  <si>
    <t>异形烤漆台阶</t>
  </si>
  <si>
    <t>异形定制</t>
  </si>
  <si>
    <t>A119</t>
  </si>
  <si>
    <t>斜坡</t>
  </si>
  <si>
    <t>H15cm以内</t>
  </si>
  <si>
    <t>A120</t>
  </si>
  <si>
    <t>H50cm以内</t>
  </si>
  <si>
    <t>A121</t>
  </si>
  <si>
    <t>过桥板</t>
  </si>
  <si>
    <t>橡胶过桥板，30-40cm宽</t>
  </si>
  <si>
    <t>A122</t>
  </si>
  <si>
    <t>刻字</t>
  </si>
  <si>
    <t>即时贴字</t>
  </si>
  <si>
    <t>品牌：威诗柏/333 同级或以上</t>
  </si>
  <si>
    <t>A123</t>
  </si>
  <si>
    <t>立体雕刻字</t>
  </si>
  <si>
    <t>雪弗板字</t>
  </si>
  <si>
    <t>10mm</t>
  </si>
  <si>
    <t>A124</t>
  </si>
  <si>
    <t>50mm</t>
  </si>
  <si>
    <t>A125</t>
  </si>
  <si>
    <t>100mm</t>
  </si>
  <si>
    <t>A126</t>
  </si>
  <si>
    <t>有机玻璃/亚克力</t>
  </si>
  <si>
    <t>A127</t>
  </si>
  <si>
    <t>泡沫字</t>
  </si>
  <si>
    <t>A128</t>
  </si>
  <si>
    <t>不锈钢字</t>
  </si>
  <si>
    <t>A129</t>
  </si>
  <si>
    <t>10mm亚克力阴刻</t>
  </si>
  <si>
    <t>A130</t>
  </si>
  <si>
    <t>KT板字</t>
  </si>
  <si>
    <t>A131</t>
  </si>
  <si>
    <t>PVC立体字</t>
  </si>
  <si>
    <t>50mm厚</t>
  </si>
  <si>
    <t>A132</t>
  </si>
  <si>
    <t>50-100mm厚</t>
  </si>
  <si>
    <t>A133</t>
  </si>
  <si>
    <t>喷漆立体字</t>
  </si>
  <si>
    <t>-</t>
  </si>
  <si>
    <t>A134</t>
  </si>
  <si>
    <t>喷漆立体字+底座</t>
  </si>
  <si>
    <t>A135</t>
  </si>
  <si>
    <t>亚克力金属拉丝包边(含LED灯珠)</t>
  </si>
  <si>
    <t>A136</t>
  </si>
  <si>
    <t>木结构喷漆字</t>
  </si>
  <si>
    <t>A137</t>
  </si>
  <si>
    <t>木烤漆字</t>
  </si>
  <si>
    <t>A138</t>
  </si>
  <si>
    <t>5mm厚</t>
  </si>
  <si>
    <t>A139</t>
  </si>
  <si>
    <t>A140</t>
  </si>
  <si>
    <t>20mm</t>
  </si>
  <si>
    <t>A141</t>
  </si>
  <si>
    <t>发光字</t>
  </si>
  <si>
    <t>木质楼空发光字内打光</t>
  </si>
  <si>
    <t>0.5*0.5m（高度不足1米按延米计算）</t>
  </si>
  <si>
    <t>A142</t>
  </si>
  <si>
    <t>树脂发光字</t>
  </si>
  <si>
    <t>80mm</t>
  </si>
  <si>
    <t>A143</t>
  </si>
  <si>
    <t>灯带</t>
  </si>
  <si>
    <t>LED单色灯带</t>
  </si>
  <si>
    <t>品牌greethink，灯带型号5050，灯珠颗数60珠/米</t>
  </si>
  <si>
    <t>A144</t>
  </si>
  <si>
    <t>匀光柔性霓虹灯条</t>
  </si>
  <si>
    <t>柔性、抗碎、防水专业线性霓虹灯光装饰</t>
  </si>
  <si>
    <t>A145</t>
  </si>
  <si>
    <t xml:space="preserve">RGB 灯带 </t>
  </si>
  <si>
    <t>含电线，变压器</t>
  </si>
  <si>
    <t>A146</t>
  </si>
  <si>
    <t>发光灯带</t>
  </si>
  <si>
    <t>开槽内嵌灯条</t>
  </si>
  <si>
    <t>A147</t>
  </si>
  <si>
    <t>变压器</t>
  </si>
  <si>
    <t>低压变压器</t>
  </si>
  <si>
    <t>5-24V变压器</t>
  </si>
  <si>
    <t>A148</t>
  </si>
  <si>
    <t>防水</t>
  </si>
  <si>
    <t>A149</t>
  </si>
  <si>
    <t>灯箱</t>
  </si>
  <si>
    <t>内嵌灯箱</t>
  </si>
  <si>
    <t>木结构开凹槽， 藏led550贴片，外表与墙体齐平，深度大于150mm</t>
  </si>
  <si>
    <t>A150</t>
  </si>
  <si>
    <t>半嵌灯箱</t>
  </si>
  <si>
    <t>木结构开凹槽，藏led550贴片，外表突出墙体，深度大于150mm</t>
  </si>
  <si>
    <t>A151</t>
  </si>
  <si>
    <t>外挂灯箱</t>
  </si>
  <si>
    <t>藏led550贴片，外表突出墙体，深度大于150mm</t>
  </si>
  <si>
    <t>A152</t>
  </si>
  <si>
    <t>超薄灯箱</t>
  </si>
  <si>
    <t>深度小于150mm</t>
  </si>
  <si>
    <t>A153</t>
  </si>
  <si>
    <t>灯箱字</t>
  </si>
  <si>
    <t>亚克力围边立体字</t>
  </si>
  <si>
    <t>含led550贴片，含损耗，高度60cm以内,字体高度50CM以内</t>
  </si>
  <si>
    <t>A154</t>
  </si>
  <si>
    <t>亚克力吸塑立体字</t>
  </si>
  <si>
    <t>含led550贴片，含损耗，高度60cm以内</t>
  </si>
  <si>
    <t>A155</t>
  </si>
  <si>
    <t>不锈钢围边灯箱字</t>
  </si>
  <si>
    <t>A156</t>
  </si>
  <si>
    <t>台卡</t>
  </si>
  <si>
    <t>有机玻璃 (亚克力)</t>
  </si>
  <si>
    <t xml:space="preserve">80mmX150mm,3mm </t>
  </si>
  <si>
    <t>A157</t>
  </si>
  <si>
    <t xml:space="preserve">100mmX150mm,3mm </t>
  </si>
  <si>
    <t>A158</t>
  </si>
  <si>
    <t xml:space="preserve">指引 </t>
  </si>
  <si>
    <t>KT板海报</t>
  </si>
  <si>
    <t>60*90cm</t>
  </si>
  <si>
    <t>A159</t>
  </si>
  <si>
    <t>像纸海报</t>
  </si>
  <si>
    <t>A160</t>
  </si>
  <si>
    <t>指引</t>
  </si>
  <si>
    <t>油画架</t>
  </si>
  <si>
    <t>木质，不含画面</t>
  </si>
  <si>
    <t>A161</t>
  </si>
  <si>
    <t>丽屏指引</t>
  </si>
  <si>
    <t>80*200cm，含单面喷绘</t>
  </si>
  <si>
    <t>A162</t>
  </si>
  <si>
    <t>80*200cm，含双面喷绘</t>
  </si>
  <si>
    <t>A163</t>
  </si>
  <si>
    <t>木质T型</t>
  </si>
  <si>
    <t>0.8m X 2m，含双面写真、钢板配重</t>
  </si>
  <si>
    <t>A164</t>
  </si>
  <si>
    <t>铝型材指示板</t>
  </si>
  <si>
    <t>A165</t>
  </si>
  <si>
    <t>注水道旗</t>
  </si>
  <si>
    <t>高度5米，加强铝合金旗杆，5级以上抗风性，双面画面旗帜布120cmx380cm（含30升以上升注水量配重支撑）</t>
  </si>
  <si>
    <t>A166</t>
  </si>
  <si>
    <t>X展架</t>
  </si>
  <si>
    <t>铝合金材质，60*160cm，含写真画面</t>
  </si>
  <si>
    <t>A167</t>
  </si>
  <si>
    <t>铝合金材质，80*180cm，含写真画面</t>
  </si>
  <si>
    <t>A168</t>
  </si>
  <si>
    <t>易拉宝</t>
  </si>
  <si>
    <t>铝合金材质，80*200cm，含写真画面</t>
  </si>
  <si>
    <t>A169</t>
  </si>
  <si>
    <t>铝合金材质，120*200cm，含写真画面</t>
  </si>
  <si>
    <t>A170</t>
  </si>
  <si>
    <t>立式KT板挂画架</t>
  </si>
  <si>
    <t>金属H型伸缩立杆，,不含画面</t>
  </si>
  <si>
    <t>A171</t>
  </si>
  <si>
    <t>金属H架</t>
  </si>
  <si>
    <t>铁质，A2大小，不含画面</t>
  </si>
  <si>
    <t>A172</t>
  </si>
  <si>
    <t>铁质，A3大小，不含画面</t>
  </si>
  <si>
    <t>A173</t>
  </si>
  <si>
    <t>铁质，A4大小，不含画面</t>
  </si>
  <si>
    <t>A174</t>
  </si>
  <si>
    <t>抽奖箱</t>
  </si>
  <si>
    <t>亚克力材料</t>
  </si>
  <si>
    <t>50*50*50cm</t>
  </si>
  <si>
    <t>只</t>
  </si>
  <si>
    <t>A175</t>
  </si>
  <si>
    <t>kt板材料</t>
  </si>
  <si>
    <t>A176</t>
  </si>
  <si>
    <t>布艺</t>
  </si>
  <si>
    <t>黑、白丝绒布</t>
  </si>
  <si>
    <t>A177</t>
  </si>
  <si>
    <t>遮光布</t>
  </si>
  <si>
    <t>单层</t>
  </si>
  <si>
    <t>A178</t>
  </si>
  <si>
    <t>星空幕 （含星空灯）</t>
  </si>
  <si>
    <t>A179</t>
  </si>
  <si>
    <t>单片铁架结构绷网格布</t>
  </si>
  <si>
    <t>50方管</t>
  </si>
  <si>
    <t>A180</t>
  </si>
  <si>
    <t>单片铁架绷喷绘布</t>
  </si>
  <si>
    <t>A181</t>
  </si>
  <si>
    <t>单片铁架綳软膜</t>
  </si>
  <si>
    <t>A182</t>
  </si>
  <si>
    <t>AV架弹力布0.4m*0.4m</t>
  </si>
  <si>
    <t>內遮光布+弾力布</t>
  </si>
  <si>
    <t>A183</t>
  </si>
  <si>
    <t>AV架弹力布0.6m*0.6m</t>
  </si>
  <si>
    <t>印刷</t>
  </si>
  <si>
    <t>写真布喷绘6米长</t>
  </si>
  <si>
    <t>A185</t>
  </si>
  <si>
    <t>喷绘灯布</t>
  </si>
  <si>
    <t>灯布</t>
  </si>
  <si>
    <t>A186</t>
  </si>
  <si>
    <t>5m宽幅，无味（环保）油墨</t>
  </si>
  <si>
    <t>A187</t>
  </si>
  <si>
    <t>喷绘宝丽布</t>
  </si>
  <si>
    <t>宝丽布</t>
  </si>
  <si>
    <t>A188</t>
  </si>
  <si>
    <t>A189</t>
  </si>
  <si>
    <t>喷绘UV，3.2m宽幅，黑底材质+无味（环保）油墨</t>
  </si>
  <si>
    <t>A190</t>
  </si>
  <si>
    <t>喷绘UV，5m宽幅，黑底材质+无味（环保）油墨</t>
  </si>
  <si>
    <t>A191</t>
  </si>
  <si>
    <t>写真网格布</t>
  </si>
  <si>
    <t>网格布</t>
  </si>
  <si>
    <t>3.2m宽幅，白色材质+无味（环保）油墨</t>
  </si>
  <si>
    <t>A192</t>
  </si>
  <si>
    <t>5m宽幅，白色材质+无味（环保）油墨</t>
  </si>
  <si>
    <t>A193</t>
  </si>
  <si>
    <t>写真刀刮布</t>
  </si>
  <si>
    <t>刀刮布</t>
  </si>
  <si>
    <t>3.2m宽幅，刀刮布+无味（环保）油墨</t>
  </si>
  <si>
    <t>A194</t>
  </si>
  <si>
    <t>5m宽幅，刀刮布+无味（环保）油墨</t>
  </si>
  <si>
    <t>A195</t>
  </si>
  <si>
    <t>写真油画布</t>
  </si>
  <si>
    <t>油画布</t>
  </si>
  <si>
    <t>1.5m宽幅，油画布+无味（环保）油墨</t>
  </si>
  <si>
    <t>A196</t>
  </si>
  <si>
    <t>软膜</t>
  </si>
  <si>
    <t>高清UV软膜喷绘</t>
  </si>
  <si>
    <t>单层模式</t>
  </si>
  <si>
    <t>A197</t>
  </si>
  <si>
    <t>双层模式</t>
  </si>
  <si>
    <t>A198</t>
  </si>
  <si>
    <t>黑底空白软膜</t>
  </si>
  <si>
    <t>黑底，不透光</t>
  </si>
  <si>
    <t>A199</t>
  </si>
  <si>
    <t>热转印布</t>
  </si>
  <si>
    <t>3.2m宽幅，白底材质</t>
  </si>
  <si>
    <t>平方</t>
  </si>
  <si>
    <t>A200</t>
  </si>
  <si>
    <t>平板UV</t>
  </si>
  <si>
    <t>门幅2.4X1.2m</t>
  </si>
  <si>
    <t>A201</t>
  </si>
  <si>
    <t>写真</t>
  </si>
  <si>
    <t>背胶写真+覆膜+背胶</t>
  </si>
  <si>
    <t>125g</t>
  </si>
  <si>
    <t>A202</t>
  </si>
  <si>
    <t>可转移背胶+覆膜</t>
  </si>
  <si>
    <t>A203</t>
  </si>
  <si>
    <t>照相纸写真+覆膜+背胶</t>
  </si>
  <si>
    <t>A204</t>
  </si>
  <si>
    <t>车贴写真</t>
  </si>
  <si>
    <t>175g</t>
  </si>
  <si>
    <t>A205</t>
  </si>
  <si>
    <t>加厚地贴</t>
  </si>
  <si>
    <t>3M进口加厚地贴</t>
  </si>
  <si>
    <t>A206</t>
  </si>
  <si>
    <t>单页</t>
  </si>
  <si>
    <t>A4彩色单面157克铜板纸</t>
  </si>
  <si>
    <t>数量(1-500)</t>
  </si>
  <si>
    <t>A207</t>
  </si>
  <si>
    <t>数量(501-5000)</t>
  </si>
  <si>
    <t>A4彩色单面200克铜板纸</t>
  </si>
  <si>
    <t>A209</t>
  </si>
  <si>
    <t>A210</t>
  </si>
  <si>
    <t>A4彩色单面250克铜板纸</t>
  </si>
  <si>
    <t>A211</t>
  </si>
  <si>
    <t>A212</t>
  </si>
  <si>
    <t>A4彩色双面157克铜板纸</t>
  </si>
  <si>
    <t>A213</t>
  </si>
  <si>
    <t>A214</t>
  </si>
  <si>
    <t>A4彩色双面200克铜板纸</t>
  </si>
  <si>
    <t>A215</t>
  </si>
  <si>
    <t>A216</t>
  </si>
  <si>
    <t>A4彩色双面250克铜板纸</t>
  </si>
  <si>
    <t>A217</t>
  </si>
  <si>
    <t>A218</t>
  </si>
  <si>
    <t>海报</t>
  </si>
  <si>
    <t>彩色单面印刷250克</t>
  </si>
  <si>
    <t>420mm X 570mm，数量(1-500)</t>
  </si>
  <si>
    <t>A219</t>
  </si>
  <si>
    <t>彩色单面印刷250克+覆膜</t>
  </si>
  <si>
    <t>桌卡</t>
  </si>
  <si>
    <t>200克铜版彩色打印三折页</t>
  </si>
  <si>
    <t>150mm X 210mm</t>
  </si>
  <si>
    <t>A221</t>
  </si>
  <si>
    <t>桌面（签到）立牌</t>
  </si>
  <si>
    <t>亚克力立牌</t>
  </si>
  <si>
    <t>A4竖版</t>
  </si>
  <si>
    <t>A222</t>
  </si>
  <si>
    <t>倒计时牌/车头牌</t>
  </si>
  <si>
    <t>A3 塑封</t>
  </si>
  <si>
    <t>A223</t>
  </si>
  <si>
    <t>接机牌</t>
  </si>
  <si>
    <t>特种纸</t>
  </si>
  <si>
    <t>A225</t>
  </si>
  <si>
    <t>抽奖券</t>
  </si>
  <si>
    <t>普通抽奖券</t>
  </si>
  <si>
    <t>A226</t>
  </si>
  <si>
    <t>证件</t>
  </si>
  <si>
    <t>200克铜版彩色打印内页+卡套+挂绳（含挂绳印刷）</t>
  </si>
  <si>
    <t>125mm X 95mm，挂绳1cm宽，尼龙，含单色logo印刷</t>
  </si>
  <si>
    <t>A227</t>
  </si>
  <si>
    <t>PVC彩色印刷+挂绳（含挂绳印刷）</t>
  </si>
  <si>
    <t>A228</t>
  </si>
  <si>
    <t>250G克铜版纸对裱+覆膜</t>
  </si>
  <si>
    <t>麦克风套</t>
  </si>
  <si>
    <t>雪弗板裱写真</t>
  </si>
  <si>
    <t>80mm*50mm</t>
  </si>
  <si>
    <t>A230</t>
  </si>
  <si>
    <t>PVC裱写真</t>
  </si>
  <si>
    <t>A231</t>
  </si>
  <si>
    <t>椅背贴</t>
  </si>
  <si>
    <t>不干胶印刷</t>
  </si>
  <si>
    <t>150mm*100mm</t>
  </si>
  <si>
    <t>主持人手卡</t>
  </si>
  <si>
    <t>彩色单面157克铜板纸</t>
  </si>
  <si>
    <t>A233</t>
  </si>
  <si>
    <t>臂贴</t>
  </si>
  <si>
    <t>80mm圆</t>
  </si>
  <si>
    <t>A234</t>
  </si>
  <si>
    <t>服装</t>
  </si>
  <si>
    <t>纯棉圆领T恤</t>
  </si>
  <si>
    <t>200g纯棉，丝印单色logo，热转印面积≤20*30cm，50件起订</t>
  </si>
  <si>
    <t>件</t>
  </si>
  <si>
    <t>A235</t>
  </si>
  <si>
    <t>纯棉polo</t>
  </si>
  <si>
    <t>A236</t>
  </si>
  <si>
    <t>棒球帽</t>
  </si>
  <si>
    <t>优质面涤，丝印单色logo，热转印面积≤20*30cm，50件起订</t>
  </si>
  <si>
    <t>A237</t>
  </si>
  <si>
    <t>卫衣</t>
  </si>
  <si>
    <t>400g纯棉，丝印单色logo，热转印面积≤20*30cm，50件起订</t>
  </si>
  <si>
    <t>A238</t>
  </si>
  <si>
    <t>手提袋</t>
  </si>
  <si>
    <t>纸质快印</t>
  </si>
  <si>
    <t>350mm*250mm*100mm（1-500）</t>
  </si>
  <si>
    <t>A239</t>
  </si>
  <si>
    <t>纸质印刷</t>
  </si>
  <si>
    <t>350mm*250mm*100mm（500-5000）</t>
  </si>
  <si>
    <t>A240</t>
  </si>
  <si>
    <t>无纺布</t>
  </si>
  <si>
    <t>350mm*250mm*100mm，含彩色logo印刷</t>
  </si>
  <si>
    <t>A241</t>
  </si>
  <si>
    <t>帆布</t>
  </si>
  <si>
    <t>导游旗</t>
  </si>
  <si>
    <t>规格：双面</t>
  </si>
  <si>
    <t>A243</t>
  </si>
  <si>
    <t>获奖证书</t>
  </si>
  <si>
    <t>红色绒布封皮，铜版纸内页</t>
  </si>
  <si>
    <t>A4大小</t>
  </si>
  <si>
    <t>A244</t>
  </si>
  <si>
    <t>展示灯具</t>
  </si>
  <si>
    <t>筒灯</t>
  </si>
  <si>
    <t>珠宝灯</t>
  </si>
  <si>
    <t>飞利浦或者同级品牌</t>
  </si>
  <si>
    <t>A245</t>
  </si>
  <si>
    <t>日光灯</t>
  </si>
  <si>
    <t xml:space="preserve">T4灯管40W </t>
  </si>
  <si>
    <t>支</t>
  </si>
  <si>
    <t>A246</t>
  </si>
  <si>
    <t>T8灯管40W</t>
  </si>
  <si>
    <t>A247</t>
  </si>
  <si>
    <t>双联LED</t>
  </si>
  <si>
    <t>10W</t>
  </si>
  <si>
    <t>A248</t>
  </si>
  <si>
    <t>射灯</t>
  </si>
  <si>
    <t>格栅射灯</t>
  </si>
  <si>
    <t>单头40W</t>
  </si>
  <si>
    <t>A249</t>
  </si>
  <si>
    <t>双头40W</t>
  </si>
  <si>
    <t>A250</t>
  </si>
  <si>
    <t>三头40W</t>
  </si>
  <si>
    <t>A251</t>
  </si>
  <si>
    <t>节能灯</t>
  </si>
  <si>
    <t>15W</t>
  </si>
  <si>
    <t>A252</t>
  </si>
  <si>
    <t>普通灯</t>
  </si>
  <si>
    <t>40W</t>
  </si>
  <si>
    <t>A253</t>
  </si>
  <si>
    <t>长臂射灯</t>
  </si>
  <si>
    <t>30W</t>
  </si>
  <si>
    <t>A254</t>
  </si>
  <si>
    <t>轨道射灯</t>
  </si>
  <si>
    <t>A255</t>
  </si>
  <si>
    <t>HQI高电压卤素灯</t>
  </si>
  <si>
    <t>150W</t>
  </si>
  <si>
    <t>A256</t>
  </si>
  <si>
    <t>大炮灯</t>
  </si>
  <si>
    <t>A257</t>
  </si>
  <si>
    <t>575车展灯</t>
  </si>
  <si>
    <t>150WLED 聚光</t>
  </si>
  <si>
    <t>A258</t>
  </si>
  <si>
    <t>展位长臂方灯50W-100W</t>
  </si>
  <si>
    <t>50W-100W</t>
  </si>
  <si>
    <t>A259</t>
  </si>
  <si>
    <t>家具及办公设备</t>
  </si>
  <si>
    <t>桌椅</t>
  </si>
  <si>
    <t>IBM长桌</t>
  </si>
  <si>
    <t>租赁价，3天为1展期</t>
  </si>
  <si>
    <t>A260</t>
  </si>
  <si>
    <t>吧桌</t>
  </si>
  <si>
    <t>A261</t>
  </si>
  <si>
    <t>折叠椅</t>
  </si>
  <si>
    <t>A262</t>
  </si>
  <si>
    <t>办公椅</t>
  </si>
  <si>
    <t>A263</t>
  </si>
  <si>
    <t>宴会椅</t>
  </si>
  <si>
    <t>A264</t>
  </si>
  <si>
    <t>吧椅</t>
  </si>
  <si>
    <t>A265</t>
  </si>
  <si>
    <t>单人面包凳</t>
  </si>
  <si>
    <t>A266</t>
  </si>
  <si>
    <t>三人面包凳</t>
  </si>
  <si>
    <t>A267</t>
  </si>
  <si>
    <t>单人沙发</t>
  </si>
  <si>
    <t>布艺/皮质 简易沙发  租赁价，3天为1展期</t>
  </si>
  <si>
    <t>A268</t>
  </si>
  <si>
    <t>双人沙发</t>
  </si>
  <si>
    <t>布艺/皮质 简易沙发 租赁价，3天为1展期</t>
  </si>
  <si>
    <t>A269</t>
  </si>
  <si>
    <t>茶几</t>
  </si>
  <si>
    <t>简易茶几 租赁价，3天为1展期</t>
  </si>
  <si>
    <t>A270</t>
  </si>
  <si>
    <t>普通洽谈桌椅</t>
  </si>
  <si>
    <t>一桌四椅 租赁价，3天为1展期</t>
  </si>
  <si>
    <t>A271</t>
  </si>
  <si>
    <t>高档洽谈桌椅</t>
  </si>
  <si>
    <t>A272</t>
  </si>
  <si>
    <t>其他</t>
  </si>
  <si>
    <t xml:space="preserve">安全出口指示灯 </t>
  </si>
  <si>
    <t>含折旧维护费 租赁价，3天为1展期</t>
  </si>
  <si>
    <t>A273</t>
  </si>
  <si>
    <t xml:space="preserve">挂衣龙门架 </t>
  </si>
  <si>
    <t>A274</t>
  </si>
  <si>
    <t>化妆镜</t>
  </si>
  <si>
    <t>A275</t>
  </si>
  <si>
    <t>衣架</t>
  </si>
  <si>
    <t>A276</t>
  </si>
  <si>
    <t>穿衣镜（小）</t>
  </si>
  <si>
    <t>A277</t>
  </si>
  <si>
    <t>穿衣镜（大）</t>
  </si>
  <si>
    <t>A278</t>
  </si>
  <si>
    <t xml:space="preserve">灭火器 </t>
  </si>
  <si>
    <t>A279</t>
  </si>
  <si>
    <t>冷热饮水机</t>
  </si>
  <si>
    <t>国产品牌，不含桶水 租赁价，3天为1展期</t>
  </si>
  <si>
    <t>A280</t>
  </si>
  <si>
    <t>手机防盗报警器</t>
  </si>
  <si>
    <t>铝合金底座，自带报警、充电功能 租赁价，3天为1展期</t>
  </si>
  <si>
    <t>A281</t>
  </si>
  <si>
    <t>A4彩色喷墨一体机</t>
  </si>
  <si>
    <t>A282</t>
  </si>
  <si>
    <t>A4彩色激光打印机</t>
  </si>
  <si>
    <t>A283</t>
  </si>
  <si>
    <t>A3彩色激光一体机</t>
  </si>
  <si>
    <t>A284</t>
  </si>
  <si>
    <t>无线路由器</t>
  </si>
  <si>
    <t>企业级千兆，租赁价</t>
  </si>
  <si>
    <t>A285</t>
  </si>
  <si>
    <t>移动白板</t>
  </si>
  <si>
    <t>A286</t>
  </si>
  <si>
    <t>插线板</t>
  </si>
  <si>
    <t>3米，公牛</t>
  </si>
  <si>
    <t>A287</t>
  </si>
  <si>
    <t>墨盒</t>
  </si>
  <si>
    <t>墨盒（黑、黄、红、蓝四色为一套）</t>
  </si>
  <si>
    <t>A288</t>
  </si>
  <si>
    <t>硒鼓</t>
  </si>
  <si>
    <t>A289</t>
  </si>
  <si>
    <t>名片收集盒</t>
  </si>
  <si>
    <t>金属</t>
  </si>
  <si>
    <t>A290</t>
  </si>
  <si>
    <t>U盘</t>
  </si>
  <si>
    <t>普通优盘，32G，含LOGO印制</t>
  </si>
  <si>
    <t>A291</t>
  </si>
  <si>
    <t>小型绿植</t>
  </si>
  <si>
    <t>小型盆栽（如多肉植物、小绿萝等）</t>
  </si>
  <si>
    <t>盆</t>
  </si>
  <si>
    <t>A292</t>
  </si>
  <si>
    <t>大型绿植</t>
  </si>
  <si>
    <t>大型景观绿植（如绿萝、散尾葵等）</t>
  </si>
  <si>
    <t>A293</t>
  </si>
  <si>
    <t>演讲台花</t>
  </si>
  <si>
    <t>鲜花</t>
  </si>
  <si>
    <t>A294</t>
  </si>
  <si>
    <t>隔离物</t>
  </si>
  <si>
    <t>一米栏</t>
  </si>
  <si>
    <t>A295</t>
  </si>
  <si>
    <t>铁质护栏</t>
  </si>
  <si>
    <t>A296</t>
  </si>
  <si>
    <t>防爆铁马</t>
  </si>
  <si>
    <t>A297</t>
  </si>
  <si>
    <t>电器</t>
  </si>
  <si>
    <t>空调</t>
  </si>
  <si>
    <t>2匹</t>
  </si>
  <si>
    <t>A298</t>
  </si>
  <si>
    <t>5匹</t>
  </si>
  <si>
    <t>A299</t>
  </si>
  <si>
    <t>配电箱</t>
  </si>
  <si>
    <t>配电箱（单相，32 A ）</t>
  </si>
  <si>
    <t>A300</t>
  </si>
  <si>
    <t>配电箱+漏电保护</t>
  </si>
  <si>
    <t>国标，60A</t>
  </si>
  <si>
    <t>A301</t>
  </si>
  <si>
    <t>国标，100A</t>
  </si>
  <si>
    <t>A302</t>
  </si>
  <si>
    <t>国标，200A</t>
  </si>
  <si>
    <t>A303</t>
  </si>
  <si>
    <t>篷房</t>
  </si>
  <si>
    <t>小篷房（玻璃墙面）</t>
  </si>
  <si>
    <t>德也或国产品牌同级，小于100平米。包含结构、地板、玻璃墙面及空调。</t>
  </si>
  <si>
    <t>A304</t>
  </si>
  <si>
    <t>中篷房（玻璃墙面）</t>
  </si>
  <si>
    <t>德也或国产品牌同级，100-500平米区间。包含结构、地板、玻璃墙面及空调。</t>
  </si>
  <si>
    <t>A305</t>
  </si>
  <si>
    <t>大篷房（玻璃墙面）</t>
  </si>
  <si>
    <t>德也或国产品牌同级，500平米以上面积。包含结构、地板、玻璃墙面及空调。</t>
  </si>
  <si>
    <t>A306</t>
  </si>
  <si>
    <t>小篷房（篷布墙面）</t>
  </si>
  <si>
    <t>德也或国产品牌同级，小于100平米。包含结构、地板、篷布墙面及空调。</t>
  </si>
  <si>
    <t>A307</t>
  </si>
  <si>
    <t>中篷房（篷布墙面）</t>
  </si>
  <si>
    <t>德也或国产品牌同级，100-500平米区间。包含结构、地板、篷布墙面及空调。</t>
  </si>
  <si>
    <t>A308</t>
  </si>
  <si>
    <t>大篷房（篷布墙面）</t>
  </si>
  <si>
    <t>德也或国产品牌同级，500平米以上面积。包含结构、地板、篷布墙面及空调。</t>
  </si>
  <si>
    <t>A309</t>
  </si>
  <si>
    <t>户外小帐篷</t>
  </si>
  <si>
    <t>3mL*3mW</t>
  </si>
  <si>
    <t>A310</t>
  </si>
  <si>
    <t>户外中帐篷</t>
  </si>
  <si>
    <t>3mL*6mW</t>
  </si>
  <si>
    <t>A311</t>
  </si>
  <si>
    <t>网络设备</t>
  </si>
  <si>
    <t>WIFI布网</t>
  </si>
  <si>
    <t>路由器</t>
  </si>
  <si>
    <t>H3C ER8300G2-X</t>
  </si>
  <si>
    <t>A312</t>
  </si>
  <si>
    <t>核心交换机</t>
  </si>
  <si>
    <t>H3C S5110 PoE</t>
  </si>
  <si>
    <t>A313</t>
  </si>
  <si>
    <t>AC控制器</t>
  </si>
  <si>
    <t>优科 1100</t>
  </si>
  <si>
    <t>A314</t>
  </si>
  <si>
    <t>AP</t>
  </si>
  <si>
    <t>优科 R700</t>
  </si>
  <si>
    <t>A315</t>
  </si>
  <si>
    <t>UPS</t>
  </si>
  <si>
    <t>APC BR1000G-CN</t>
  </si>
  <si>
    <t>A316</t>
  </si>
  <si>
    <t>施工材料费</t>
  </si>
  <si>
    <t>网线、水晶头、地毯胶、警示胶、绝缘胶布、扎带、AP支架</t>
  </si>
  <si>
    <t xml:space="preserve"> B.AVL设备</t>
  </si>
  <si>
    <t>B001</t>
  </si>
  <si>
    <t>视频</t>
  </si>
  <si>
    <t>LED</t>
  </si>
  <si>
    <t>P2 LED Display Indoor Screen
国产 P2.5 室内显示屏</t>
  </si>
  <si>
    <t xml:space="preserve"> 光翔</t>
  </si>
  <si>
    <t>B002</t>
  </si>
  <si>
    <t>P3 LED Display Indoor Screen
国产 P3 室内显示屏</t>
  </si>
  <si>
    <t>B003</t>
  </si>
  <si>
    <t>P4 LED Display Indoor Screen
国产 P4 室内显示屏</t>
  </si>
  <si>
    <t>B004</t>
  </si>
  <si>
    <t>P4 LED Display Outdoor Screen
国产 P4 户外显示屏</t>
  </si>
  <si>
    <t>光祥</t>
  </si>
  <si>
    <t>B005</t>
  </si>
  <si>
    <t>LED地屏</t>
  </si>
  <si>
    <t>P3 floor LED Screen
国产 P3 地屏</t>
  </si>
  <si>
    <t>B006</t>
  </si>
  <si>
    <t>P4 floor LED Screen
国产 P4 地屏</t>
  </si>
  <si>
    <t>B007</t>
  </si>
  <si>
    <t>P6 floor LED Screen
国产 P6 地屏</t>
  </si>
  <si>
    <t>B008</t>
  </si>
  <si>
    <t>LCD</t>
  </si>
  <si>
    <t>46寸拼接显示屏</t>
  </si>
  <si>
    <t>HKC G4 plus，每场为3天，每增加一天按0.5场计费</t>
  </si>
  <si>
    <t>B009</t>
  </si>
  <si>
    <t>55寸拼接显示屏</t>
  </si>
  <si>
    <t>B010</t>
  </si>
  <si>
    <t>触控一体机</t>
  </si>
  <si>
    <t>BOCT T7000G智能触控一体机，42寸</t>
  </si>
  <si>
    <t>每场为3天，每增加一天按0.5场计费</t>
  </si>
  <si>
    <t>B011</t>
  </si>
  <si>
    <t>BOCT T7000G智能触控一体机，55寸</t>
  </si>
  <si>
    <t>B012</t>
  </si>
  <si>
    <t xml:space="preserve"> Projector 投影机</t>
  </si>
  <si>
    <t>进口 高清20000流明</t>
  </si>
  <si>
    <t>Barco FLM HD20 DLP Projector
Barco FLM 高清20000ANSI 流明投影机</t>
  </si>
  <si>
    <t>B013</t>
  </si>
  <si>
    <t>进口 22000流明</t>
  </si>
  <si>
    <t xml:space="preserve">Barco UDX-W26 WUXGA Laser Projector
Barco UDX系列高端激光投影机 </t>
  </si>
  <si>
    <t>B014</t>
  </si>
  <si>
    <t>进口 高清26000流明</t>
  </si>
  <si>
    <t>Barco HDF-W26 WUXGA Projector
Barco 高清26000 ANSI 流明投影机</t>
  </si>
  <si>
    <t>B015</t>
  </si>
  <si>
    <t>进口 32000流明</t>
  </si>
  <si>
    <t xml:space="preserve">Barco UDX-W32 WUXGA Laser Projector
Barco UDX系列高端激光投影机 </t>
  </si>
  <si>
    <t>B016</t>
  </si>
  <si>
    <t>16000流明</t>
  </si>
  <si>
    <t>PANASONIC SLX16K 16000 ANSI LCD Projector
PANASONIC SLX16000 流明LCD 投影机</t>
  </si>
  <si>
    <t>B017</t>
  </si>
  <si>
    <t>12000流明</t>
  </si>
  <si>
    <t>SANYO PLC-XF4600C LCD Projector
SANYO PLC-XF4600C LCD 三洋12000流明投影机</t>
  </si>
  <si>
    <t>B018</t>
  </si>
  <si>
    <t>10000流明</t>
  </si>
  <si>
    <t>SANYO PLC-XF710C LCD Projector
SANYO PLC-XF710C LCD 三洋10000流明投影机</t>
  </si>
  <si>
    <t>B019</t>
  </si>
  <si>
    <t>6500流明</t>
  </si>
  <si>
    <t>SANYO PLC-XP1000C LCD Projector
SANYO PLC-XP1000C LCD 三洋6500流明投影机</t>
  </si>
  <si>
    <t>B020</t>
  </si>
  <si>
    <t>5000流明</t>
  </si>
  <si>
    <t>ANYO PLC-XT3500 LCD Projector
SANYO PLC-XT3500 LCD 三洋5000流明投影机</t>
  </si>
  <si>
    <t>B021</t>
  </si>
  <si>
    <t>激光投影机 6500流明</t>
  </si>
  <si>
    <t xml:space="preserve">Panasonic PT-FRZ68C </t>
  </si>
  <si>
    <t>B022</t>
  </si>
  <si>
    <t>激光投影机 12000流明</t>
  </si>
  <si>
    <t>EPSON CB-L1505U PLUS /Panasonic</t>
  </si>
  <si>
    <t>B023</t>
  </si>
  <si>
    <t>激光投影机 15000流明</t>
  </si>
  <si>
    <t xml:space="preserve">Panasonic PT－SRZ12KC </t>
  </si>
  <si>
    <t>B024</t>
  </si>
  <si>
    <t>激光投影机 30000流明</t>
  </si>
  <si>
    <t>Panasonic PT-SRZ31KC</t>
  </si>
  <si>
    <t>B025</t>
  </si>
  <si>
    <t>激光投影机 40000流明</t>
  </si>
  <si>
    <t>BARCO</t>
  </si>
  <si>
    <t>B026</t>
  </si>
  <si>
    <t>Lens 镜头</t>
  </si>
  <si>
    <t>进口超短焦镜头</t>
  </si>
  <si>
    <t>Barco TLD+ 0.37 Ultra Short throw lens
Barco TLD+ 0.37 超短焦镜头</t>
  </si>
  <si>
    <t>B027</t>
  </si>
  <si>
    <t>进口 定焦广角镜头</t>
  </si>
  <si>
    <t>Barco High Brightness TLD Short Focus Len
Barco 定焦广角镜头</t>
  </si>
  <si>
    <t>B028</t>
  </si>
  <si>
    <t>进口 变焦中长焦镜头</t>
  </si>
  <si>
    <t>Barco High Brightness TLD Zoom Len
Barco 变焦中长焦镜头</t>
  </si>
  <si>
    <t>B029</t>
  </si>
  <si>
    <t>进口 超长焦镜头</t>
  </si>
  <si>
    <t>Barco High Brightness TLD Long Focus Len
Barco 超长焦镜头</t>
  </si>
  <si>
    <t>B030</t>
  </si>
  <si>
    <t>Screen 投影幕</t>
  </si>
  <si>
    <t>300″Front/Rear Fast-fold Screen
300 寸正/背折叠投影幕</t>
  </si>
  <si>
    <t>块</t>
  </si>
  <si>
    <t>B031</t>
  </si>
  <si>
    <t>250″Front/Rear Fast-fold Screen
250 寸正/背折叠投影幕</t>
  </si>
  <si>
    <t>B032</t>
  </si>
  <si>
    <t>200″Front/Rear Fast-fold Screen
200 寸正/背投影幕</t>
  </si>
  <si>
    <t>B033</t>
  </si>
  <si>
    <t>180″Front/Rear Fast-fold Screen
180 寸正/背折叠投影幕</t>
  </si>
  <si>
    <t>B034</t>
  </si>
  <si>
    <t>150″Front/Rear Fast-fold Screen
150 寸正/背折叠投影幕</t>
  </si>
  <si>
    <t>B035</t>
  </si>
  <si>
    <t>120″ Front/Rear Fast-fold Screen
120 寸正/背投影幕</t>
  </si>
  <si>
    <t>B036</t>
  </si>
  <si>
    <t>显示器</t>
  </si>
  <si>
    <t>100寸等离子显示器</t>
  </si>
  <si>
    <t>B037</t>
  </si>
  <si>
    <t>70寸等离子显示器</t>
  </si>
  <si>
    <t>夏普70液晶电视 70SU665A</t>
  </si>
  <si>
    <t>B038</t>
  </si>
  <si>
    <t>65 寸等离子显示器</t>
  </si>
  <si>
    <t>Panasonic TH-65PF10CK 65″HDTV Plasma Display
松下65 寸等离子显示器（70“）</t>
  </si>
  <si>
    <t>B039</t>
  </si>
  <si>
    <t>60 寸等离子显示器</t>
  </si>
  <si>
    <t>LG 60LG63CJ-CA 等离子电视</t>
  </si>
  <si>
    <t>B040</t>
  </si>
  <si>
    <t>50 寸等离子显示器</t>
  </si>
  <si>
    <t>Panasonic TH-50PF12CK 50″HDTV Plasma Display
松下50 寸等离子显示器</t>
  </si>
  <si>
    <t>B041</t>
  </si>
  <si>
    <t>42 寸等离子显示器</t>
  </si>
  <si>
    <t>Panasonic TH-42PWD 42″ Plasma Display
松下42 寸等离子显示器</t>
  </si>
  <si>
    <t>B042</t>
  </si>
  <si>
    <t>32″ LCD HDTV
32 寸高清液晶电视</t>
  </si>
  <si>
    <t>B043</t>
  </si>
  <si>
    <t>19-22″ LCD Display
19-22 寸液晶显示器</t>
  </si>
  <si>
    <t>B044</t>
  </si>
  <si>
    <t>Video Control System 
操作系统</t>
  </si>
  <si>
    <t>Barco Folsom Encore E2
Barco Folsom Encore 高清视频处理器</t>
  </si>
  <si>
    <t>品牌：Barco，型号：E2</t>
  </si>
  <si>
    <t>未签入</t>
  </si>
  <si>
    <t>B045</t>
  </si>
  <si>
    <t>Barco Folsom Encore HD VP 3ME
Barco Folsom Encore 高清视频处理器</t>
  </si>
  <si>
    <t>品牌：Barco，型号：VP 3ME</t>
  </si>
  <si>
    <t>B046</t>
  </si>
  <si>
    <t>Barco S3 4K Image Processor
Barco S3 4K 视频处理器</t>
  </si>
  <si>
    <t>品牌：Barco，型号： S3</t>
  </si>
  <si>
    <t>B047</t>
  </si>
  <si>
    <t>Barco Folsom Encore ImagePRO-HD
Barco Folsom Encore ImagePRO-HD 高清图像转换处理器</t>
  </si>
  <si>
    <t>Barco</t>
  </si>
  <si>
    <t>B048</t>
  </si>
  <si>
    <t>Barco Folsom Encore Screen PRO-II HD
Barco Folsom 高清图像转换处理器</t>
  </si>
  <si>
    <t xml:space="preserve">品牌：Barco，型号：PRO-II </t>
  </si>
  <si>
    <t>B049</t>
  </si>
  <si>
    <t>Barco Folsom PDS-902
Barco Folsom PDS-902 图像转换处理器</t>
  </si>
  <si>
    <t>B050</t>
  </si>
  <si>
    <t>MAGNIMAGE  MIG-V3    处理器</t>
  </si>
  <si>
    <t>B051</t>
  </si>
  <si>
    <t>MAGNIMAGE  MIG-590 转换器</t>
  </si>
  <si>
    <t>B052</t>
  </si>
  <si>
    <t>LED/LEC Processor
国产 LED/LEC 处理器</t>
  </si>
  <si>
    <t>B053</t>
  </si>
  <si>
    <t>MAGNIMAGE  MIG-H1   控制台</t>
  </si>
  <si>
    <t>B054</t>
  </si>
  <si>
    <t>Barco Folsom Encore Controller LC
Barco Folsom Encore 大型控制台</t>
  </si>
  <si>
    <t>B055</t>
  </si>
  <si>
    <t>BARCO EC200   控制台</t>
  </si>
  <si>
    <t>B056</t>
  </si>
  <si>
    <t>Barco Folsom Encore Controller SC
Barco Folsom Encore 小型控制台</t>
  </si>
  <si>
    <t>B057</t>
  </si>
  <si>
    <t>数字导播台</t>
  </si>
  <si>
    <t>配合普通数字视频拍摄，满足常规摄像视频信号切换需求，含监视器+相关线缆</t>
  </si>
  <si>
    <t>B058</t>
  </si>
  <si>
    <t>Barco Folsom MatrixPRO 16x16 HD/DVI
Barco Folsom MatrixPRO 16x16 高清数字矩阵</t>
  </si>
  <si>
    <t>B059</t>
  </si>
  <si>
    <t>Barco Folsom MatrixPRO 16x16 RGBHV
Barco Folsom MatrixPRO 16x16 RGBHV 矩阵</t>
  </si>
  <si>
    <t>B060</t>
  </si>
  <si>
    <t>Barco Folsom MatrixPRO 12x8 RGBHV
Barco Folsom MatrixPRO 12x8 RGBHV 矩阵</t>
  </si>
  <si>
    <t>B061</t>
  </si>
  <si>
    <t>Barco Folsom MatrixPRO 8x8 DVI
Barco Folsom MatrixPRO 8x8 DVI 矩阵</t>
  </si>
  <si>
    <t>B062</t>
  </si>
  <si>
    <t>WATCHOUT Programming
WATCHOUT 主机（含编程、解密单元、显示服务器、拼接同步器）</t>
  </si>
  <si>
    <t>B063</t>
  </si>
  <si>
    <t>WATCHOUT VP</t>
  </si>
  <si>
    <t>通道</t>
  </si>
  <si>
    <t>B064</t>
  </si>
  <si>
    <t>ANALOGWAY SVU 300
ANALOGWAY SVU300 淡入淡出切换器</t>
  </si>
  <si>
    <t>B065</t>
  </si>
  <si>
    <t>视频分配器</t>
  </si>
  <si>
    <t>EXTRON VGA DA4 DISTRIBUTION AMPLIFIER</t>
  </si>
  <si>
    <t>B066</t>
  </si>
  <si>
    <t>Disguise 4x4 Pro Video Server
视频服务器</t>
  </si>
  <si>
    <t>16通道</t>
  </si>
  <si>
    <t>B067</t>
  </si>
  <si>
    <t>Other Video Auxiliary Equipment 其它视频辅助设备</t>
  </si>
  <si>
    <t>Apple Notebook
Apple 笔记本电脑</t>
  </si>
  <si>
    <t>Apple</t>
  </si>
  <si>
    <t>B068</t>
  </si>
  <si>
    <t>Apple iMac
Apple 一体机电脑</t>
  </si>
  <si>
    <t>B069</t>
  </si>
  <si>
    <t>Apple Mac Pro
Apple 台式电脑</t>
  </si>
  <si>
    <t>B070</t>
  </si>
  <si>
    <t>苹果工作站</t>
  </si>
  <si>
    <t>苹果 Apple Mac Pro专业级台式工作站黑色 黑色 E5/12G内存/256G闪存 ME253C</t>
  </si>
  <si>
    <t>B071</t>
  </si>
  <si>
    <t>iPad</t>
  </si>
  <si>
    <t>iPad  Air  以上型号</t>
  </si>
  <si>
    <t>B072</t>
  </si>
  <si>
    <t>IBM Laptop
IBM 笔记本电脑</t>
  </si>
  <si>
    <t>IBM</t>
  </si>
  <si>
    <t>B073</t>
  </si>
  <si>
    <t>D′San Cue lights PC-433-mini
D′San PC-433-mini 无线长距离翻页提示器</t>
  </si>
  <si>
    <t>B074</t>
  </si>
  <si>
    <t>专业提示翻页器（一托二）</t>
  </si>
  <si>
    <t>PerfectCue</t>
  </si>
  <si>
    <t>B075</t>
  </si>
  <si>
    <t>专业提示翻页器（一托四）</t>
  </si>
  <si>
    <t>B076</t>
  </si>
  <si>
    <t>专业提示翻页器（一托八）</t>
  </si>
  <si>
    <t>B077</t>
  </si>
  <si>
    <t>Prompter
普通翻页提示器</t>
  </si>
  <si>
    <t>B078</t>
  </si>
  <si>
    <t>光纤线</t>
  </si>
  <si>
    <t>Optical Filber System（100m/条，100米内部不计费
大于100米按每条计费）</t>
  </si>
  <si>
    <t>B079</t>
  </si>
  <si>
    <t>光纤传输处理器</t>
  </si>
  <si>
    <t>Optic fiber cables between all dispaly and playback</t>
  </si>
  <si>
    <t>B080</t>
  </si>
  <si>
    <t>千兆交换机</t>
  </si>
  <si>
    <t>1000baseT Switch &amp;  Cat5 Ethernet Cable</t>
  </si>
  <si>
    <t>B081</t>
  </si>
  <si>
    <t>触摸屏</t>
  </si>
  <si>
    <t>17寸以上</t>
  </si>
  <si>
    <t>B082</t>
  </si>
  <si>
    <t>手机</t>
  </si>
  <si>
    <t>可读nfc</t>
  </si>
  <si>
    <t>B083</t>
  </si>
  <si>
    <t>音频</t>
  </si>
  <si>
    <t>Loudspeaker
高档音箱</t>
  </si>
  <si>
    <t>线阵音箱</t>
  </si>
  <si>
    <t>FM ACOUSTICS、D&amp;B、EAW、Meyersound、C-MARK</t>
  </si>
  <si>
    <t>B084</t>
  </si>
  <si>
    <t>线阵超低音音箱</t>
  </si>
  <si>
    <t>B085</t>
  </si>
  <si>
    <t>线阵低音音箱</t>
  </si>
  <si>
    <t>B086</t>
  </si>
  <si>
    <t>线阵反送</t>
  </si>
  <si>
    <t>B087</t>
  </si>
  <si>
    <t>全频音箱</t>
  </si>
  <si>
    <t>JBL、EAW、Meyersound、D&amp;B</t>
  </si>
  <si>
    <t>B088</t>
  </si>
  <si>
    <t>全频低音音箱</t>
  </si>
  <si>
    <t>B089</t>
  </si>
  <si>
    <t>全频反送</t>
  </si>
  <si>
    <t>B090</t>
  </si>
  <si>
    <t>Loudspeaker
中档音箱</t>
  </si>
  <si>
    <t>JBL、Hivi、JVC、Peavey Electronics</t>
  </si>
  <si>
    <t>B091</t>
  </si>
  <si>
    <t>B092</t>
  </si>
  <si>
    <t>B093</t>
  </si>
  <si>
    <t>B094</t>
  </si>
  <si>
    <t>力素(NEXO)、JBL、JVC</t>
  </si>
  <si>
    <t>B095</t>
  </si>
  <si>
    <t>B096</t>
  </si>
  <si>
    <t>B097</t>
  </si>
  <si>
    <t>Loudspeaker
低档音箱</t>
  </si>
  <si>
    <t>锐丰、ZSOUND、jonshlong、C-MARK</t>
  </si>
  <si>
    <t>B098</t>
  </si>
  <si>
    <t>B099</t>
  </si>
  <si>
    <t>B100</t>
  </si>
  <si>
    <t>B101</t>
  </si>
  <si>
    <t>JEZZ、玛田、飞达Fidek</t>
  </si>
  <si>
    <t>B102</t>
  </si>
  <si>
    <t>B103</t>
  </si>
  <si>
    <t>B104</t>
  </si>
  <si>
    <t>音箱</t>
  </si>
  <si>
    <t>小音箱</t>
  </si>
  <si>
    <t>雅马哈（YAMAHA）NX-N500</t>
  </si>
  <si>
    <t>对</t>
  </si>
  <si>
    <t>B105</t>
  </si>
  <si>
    <t>AMP
功放</t>
  </si>
  <si>
    <t>数字功放</t>
  </si>
  <si>
    <t>Nexo、D&amp;B、Crown</t>
  </si>
  <si>
    <t>B106</t>
  </si>
  <si>
    <t>Mixer
调音台</t>
  </si>
  <si>
    <t>YAMAHA M7CL Digital Mixer (48ch)
YAMAHA M7CL 数字调音台（48 路）</t>
  </si>
  <si>
    <t>YAMAHA</t>
  </si>
  <si>
    <t>B107</t>
  </si>
  <si>
    <t>YAMAHA LS9-32 Digital Mixer (32ch)
YAMAHA LS9-32 数字调音台（32 路）</t>
  </si>
  <si>
    <t>B108</t>
  </si>
  <si>
    <t>YAMAHA 01V96 Digital Mixer (16 ch)
YAMAHA 01V96 数字调音台（16 路）</t>
  </si>
  <si>
    <t>B109</t>
  </si>
  <si>
    <t>Digico SD5 Digital Sound Console 数字调音台</t>
  </si>
  <si>
    <t>Digico</t>
  </si>
  <si>
    <t>B110</t>
  </si>
  <si>
    <t>Digico SD8 Digital Sound Console 数字调音台</t>
  </si>
  <si>
    <t>B111</t>
  </si>
  <si>
    <t>Digico SD11 Digital Sound Console 数字调音台</t>
  </si>
  <si>
    <t>B112</t>
  </si>
  <si>
    <t>Microphone
话筒</t>
  </si>
  <si>
    <t>SHURE BETA53 Headset Mic
SHURE BETA53 无线头戴话筒</t>
  </si>
  <si>
    <t>SHURE</t>
  </si>
  <si>
    <t>B113</t>
  </si>
  <si>
    <t>SHURE UHF Wireless Lapel Mic WL183
SHURE WL183 无线领夹话筒</t>
  </si>
  <si>
    <t>B114</t>
  </si>
  <si>
    <t>SHURE U2 Wireless BETA58A Hand-hold Mic (Q10A)
SHURE U2 BETA58A（Q10A）无线手持话筒</t>
  </si>
  <si>
    <t>B115</t>
  </si>
  <si>
    <t>Audio Technica AT859/8615 Lectern Mic
铁三角AT859/8615 有线讲台鹅颈话筒</t>
  </si>
  <si>
    <t>铁三角</t>
  </si>
  <si>
    <t>B116</t>
  </si>
  <si>
    <t>SHURE UHF Wireless Tables Mic/SXL14- WH 30 JB)
SHURE SXL14- WH 30 JB 无线鹅颈讲台话筒</t>
  </si>
  <si>
    <t>B117</t>
  </si>
  <si>
    <t>SHURE UR4D (Q10A) Receiver
SHURE UR4D (Q10A) 无线话筒接收机（含天线分配器、通州中继、天线分配混合器）</t>
  </si>
  <si>
    <t>B118</t>
  </si>
  <si>
    <t>话筒架</t>
  </si>
  <si>
    <t>B119</t>
  </si>
  <si>
    <t>Other Audio Auxiliary Equipment 其它音频辅助设备</t>
  </si>
  <si>
    <t>TELEX BTR800 Wireless Intercom Master
TELEX BTR800 无线对讲主机</t>
  </si>
  <si>
    <t>TELEX</t>
  </si>
  <si>
    <t>B120</t>
  </si>
  <si>
    <t>TELEX TR800 Wireless Intercom Belt Pack C/W Headset
TELEX TR800 无线对讲耳机/腰包</t>
  </si>
  <si>
    <t>B121</t>
  </si>
  <si>
    <t>5G无线数字内通，LT750 主机</t>
  </si>
  <si>
    <t xml:space="preserve">LAON </t>
  </si>
  <si>
    <t>B122</t>
  </si>
  <si>
    <t>5G无线数字内通，LT750 子机+耳机</t>
  </si>
  <si>
    <t>B123</t>
  </si>
  <si>
    <t>5G无线数字内通，LT750 5G 信号放大器</t>
  </si>
  <si>
    <t>B124</t>
  </si>
  <si>
    <t>Clearcom Intercom Master
有线对讲主机</t>
  </si>
  <si>
    <t>B125</t>
  </si>
  <si>
    <t>Intercom Belt Pack C/W Headset
有线对讲耳机(只)</t>
  </si>
  <si>
    <t>B126</t>
  </si>
  <si>
    <t>Walking-Talkie
无线对讲机</t>
  </si>
  <si>
    <t>B127</t>
  </si>
  <si>
    <t>处理器</t>
  </si>
  <si>
    <t>Crossover/Controller  PS 15 TD</t>
  </si>
  <si>
    <t>B128</t>
  </si>
  <si>
    <t>录机</t>
  </si>
  <si>
    <t>灯光</t>
  </si>
  <si>
    <t>电脑灯</t>
  </si>
  <si>
    <t>多色LOGO 片</t>
  </si>
  <si>
    <t>含可做多色LOGO灯片</t>
  </si>
  <si>
    <t>片</t>
  </si>
  <si>
    <t>B130</t>
  </si>
  <si>
    <t>单色LOGO 片</t>
  </si>
  <si>
    <t>B131</t>
  </si>
  <si>
    <t>电脑染色灯1500W WASH</t>
  </si>
  <si>
    <t xml:space="preserve">JOLLY COLOR 1500 /TERBLY V2000W-1500 </t>
  </si>
  <si>
    <t>B132</t>
  </si>
  <si>
    <t>电脑染色灯2000W WASH</t>
  </si>
  <si>
    <t>FINEART WASH /MAC 2000XB</t>
  </si>
  <si>
    <t>B133</t>
  </si>
  <si>
    <t>电脑图案灯1200W SPOT</t>
  </si>
  <si>
    <t xml:space="preserve">ROBE SPOT 1200 /FINE 2000 </t>
  </si>
  <si>
    <t>B134</t>
  </si>
  <si>
    <t>电脑图案灯1500W SPOT</t>
  </si>
  <si>
    <t>ROBE SPOT 1500 /TERBLY V2500S-1500</t>
  </si>
  <si>
    <t>B135</t>
  </si>
  <si>
    <t>电脑图案灯2000W SPOT</t>
  </si>
  <si>
    <t>FINEART SPOT 1000E</t>
  </si>
  <si>
    <t>B136</t>
  </si>
  <si>
    <t>电脑光束灯230W  BEAM</t>
  </si>
  <si>
    <t>GTD-230  /LEES 230 /MRT -230 /</t>
  </si>
  <si>
    <t>B137</t>
  </si>
  <si>
    <t>电脑光束灯330W BEAM</t>
  </si>
  <si>
    <t xml:space="preserve">JOLLY COUPE X-5 /GTD-330 </t>
  </si>
  <si>
    <t>B138</t>
  </si>
  <si>
    <t>电脑光束灯1500W BEAM</t>
  </si>
  <si>
    <t>FINE1500</t>
  </si>
  <si>
    <t>B139</t>
  </si>
  <si>
    <t>电脑图案切割灯</t>
  </si>
  <si>
    <t>TERBLY GL-6 /GTD-1500 /PR-5000 /FINE 1000E PERF</t>
  </si>
  <si>
    <t>B140</t>
  </si>
  <si>
    <t>电脑三合一光束灯</t>
  </si>
  <si>
    <t xml:space="preserve">JOLLY COUPE X-3 /ACME 330 </t>
  </si>
  <si>
    <t>B141</t>
  </si>
  <si>
    <t>摇头LED染色灯</t>
  </si>
  <si>
    <t xml:space="preserve">TERBLY OK190Z- ZOOM MOVING </t>
  </si>
  <si>
    <t>B142</t>
  </si>
  <si>
    <t>Fixture 常规灯具</t>
  </si>
  <si>
    <t>LED Par
LED Par 灯</t>
  </si>
  <si>
    <t>B143</t>
  </si>
  <si>
    <t>Moving LED Par
摇头LED PAR 灯</t>
  </si>
  <si>
    <t>B144</t>
  </si>
  <si>
    <t>LED Wallwash -3W*18 1 Meter
LED 洗墙换色灯</t>
  </si>
  <si>
    <t>B145</t>
  </si>
  <si>
    <t>PAR64 LP/SP CAN (1000W)
PAR64 筒灯</t>
  </si>
  <si>
    <t>B146</t>
  </si>
  <si>
    <t>ETC Source Four Profile spotlight( 26°,19°,50°,36°)
ETC Source Four 造型灯( 26°,19°,50°,36°)</t>
  </si>
  <si>
    <t>B147</t>
  </si>
  <si>
    <t>4 Bulb Floodlight
四头灯</t>
  </si>
  <si>
    <t>B148</t>
  </si>
  <si>
    <t>8 Bulb Floodlight
八头灯</t>
  </si>
  <si>
    <t>B149</t>
  </si>
  <si>
    <t>Fresnel Spotlight (1KW/2KW)
柔光灯(1KW/2KW)</t>
  </si>
  <si>
    <t>B150</t>
  </si>
  <si>
    <t>柔光罩</t>
  </si>
  <si>
    <t>B151</t>
  </si>
  <si>
    <t>Floodlight
泛光灯（天幕灯/地排灯）</t>
  </si>
  <si>
    <t>B152</t>
  </si>
  <si>
    <t>Follow Spot (1200w)
追光灯</t>
  </si>
  <si>
    <t>B153</t>
  </si>
  <si>
    <t>Follow Spot (2500w)
追光灯</t>
  </si>
  <si>
    <t>B154</t>
  </si>
  <si>
    <t>Follow Spot (4000w)
追光灯</t>
  </si>
  <si>
    <t>HMI-4000W  /XE-4000Z</t>
  </si>
  <si>
    <t>多功能面光灯</t>
  </si>
  <si>
    <t>ETC EA PAR 700W</t>
  </si>
  <si>
    <t>B156</t>
  </si>
  <si>
    <t>LED矩阵灯</t>
  </si>
  <si>
    <t>B157</t>
  </si>
  <si>
    <t>观众灯</t>
  </si>
  <si>
    <t xml:space="preserve">HEADLIGHT 4000W </t>
  </si>
  <si>
    <t>B158</t>
  </si>
  <si>
    <t>Effect Lights 效果灯</t>
  </si>
  <si>
    <t>Search Light
探照灯</t>
  </si>
  <si>
    <t>B159</t>
  </si>
  <si>
    <t>Strobe Light
频闪灯</t>
  </si>
  <si>
    <t>B160</t>
  </si>
  <si>
    <t>AC Light
AC 灯</t>
  </si>
  <si>
    <t>组</t>
  </si>
  <si>
    <t>B161</t>
  </si>
  <si>
    <t>Laser 激光</t>
  </si>
  <si>
    <t>Full Color Laser Light 20W
全彩激光灯20W</t>
  </si>
  <si>
    <t>B162</t>
  </si>
  <si>
    <t>Full Color Laser Light 10W
全彩激光灯10W</t>
  </si>
  <si>
    <t>B163</t>
  </si>
  <si>
    <t>Full Color Laser Light 7W
全彩激光灯7W</t>
  </si>
  <si>
    <t>B164</t>
  </si>
  <si>
    <t>Full Color Laser Light 5W
全彩激光灯5W</t>
  </si>
  <si>
    <t>B165</t>
  </si>
  <si>
    <t>Monochromic Laser Light 5W
单色激光灯5W</t>
  </si>
  <si>
    <t>B166</t>
  </si>
  <si>
    <t>Monochromic Laser Light 3W
单色激光灯3W</t>
  </si>
  <si>
    <t>Lighting Control System 灯光控制系统</t>
  </si>
  <si>
    <t>GRAND MA Controller
GRAND MA 调光台</t>
  </si>
  <si>
    <t>B168</t>
  </si>
  <si>
    <t>GRAND MA II Controller
GRAND MA II 调光台</t>
  </si>
  <si>
    <t>B169</t>
  </si>
  <si>
    <t>模拟调光台</t>
  </si>
  <si>
    <t>Avolites Pearl 2010 Controller
珍珠2010 调光台</t>
  </si>
  <si>
    <t>B170</t>
  </si>
  <si>
    <t>Isolated DMX512 Splitter
信号放大器</t>
  </si>
  <si>
    <t>B171</t>
  </si>
  <si>
    <t>puter dimmer 24
硅箱24 路</t>
  </si>
  <si>
    <t>TL/Lite 泰立或莱彼特</t>
  </si>
  <si>
    <t>B172</t>
  </si>
  <si>
    <t>MA信号处理器</t>
  </si>
  <si>
    <t>MA NSP</t>
  </si>
  <si>
    <t>B173</t>
  </si>
  <si>
    <t>灯光信号分配器</t>
  </si>
  <si>
    <t>Lighting DA</t>
  </si>
  <si>
    <t>B174</t>
  </si>
  <si>
    <t>结构</t>
  </si>
  <si>
    <t>Truss Syste
Truss 结构</t>
  </si>
  <si>
    <t xml:space="preserve">Layer 
雷亚架 </t>
  </si>
  <si>
    <t>根</t>
  </si>
  <si>
    <t>B175</t>
  </si>
  <si>
    <t>TRUSS (520 x 760 mm)
灯光吊架(520 x 760 毫米)</t>
  </si>
  <si>
    <t>TRUSS (400 x 600 mm)
灯光吊架(400 x 600 毫米)</t>
  </si>
  <si>
    <t>B177</t>
  </si>
  <si>
    <t>TRUSS (300 x 300 mm)
灯光吊架(300 x 300 毫米)</t>
  </si>
  <si>
    <t>B178</t>
  </si>
  <si>
    <t>Windlass 葫芦</t>
  </si>
  <si>
    <t>Imported CM Brand Electric Windlass 2 Ton
进口CM 电动葫芦2 吨</t>
  </si>
  <si>
    <t>B179</t>
  </si>
  <si>
    <t>Imported CM Brand Electric Windlass 1 Ton
进口CM 电动葫芦1 吨</t>
  </si>
  <si>
    <t>B180</t>
  </si>
  <si>
    <t>Local Electric Windlass 2 Ton
国产电动葫芦2 吨</t>
  </si>
  <si>
    <t>B181</t>
  </si>
  <si>
    <t>Local Electric Windlass 1 Ton
国产电动葫芦1 吨</t>
  </si>
  <si>
    <t>B182</t>
  </si>
  <si>
    <t>Electric Windlass controller
电动葫芦控制器</t>
  </si>
  <si>
    <t>B183</t>
  </si>
  <si>
    <t>Manual Windlass
手拉葫芦</t>
  </si>
  <si>
    <t>B184</t>
  </si>
  <si>
    <t>供电</t>
  </si>
  <si>
    <t>Electrical Power System 
电源系统</t>
  </si>
  <si>
    <t>Generator Car
发电车400KW</t>
  </si>
  <si>
    <t>8小时/台</t>
  </si>
  <si>
    <t>B185</t>
  </si>
  <si>
    <t>Generator Car
发电车200KW</t>
  </si>
  <si>
    <t>B186</t>
  </si>
  <si>
    <t>Generator Car
发电车100KW</t>
  </si>
  <si>
    <t>B187</t>
  </si>
  <si>
    <t>RGB Power Distributor
RGB 电源柜（19 芯x8ch）</t>
  </si>
  <si>
    <t>B188</t>
  </si>
  <si>
    <t>Transformer System 
变压系统</t>
  </si>
  <si>
    <t>Stabilized Voltage Supply
稳压电源</t>
  </si>
  <si>
    <t>B189</t>
  </si>
  <si>
    <t>Uninterruptible Power Supply
不间断电源</t>
  </si>
  <si>
    <t>B190</t>
  </si>
  <si>
    <t>Cable 
电缆</t>
  </si>
  <si>
    <t>Cable 70mm
电缆直径70mm
100米内部不计费
大于100米按每米计费</t>
  </si>
  <si>
    <t>B191</t>
  </si>
  <si>
    <t>Cable 50mm
电缆直径50mm
100米内部不计费
大于100米按每米计费</t>
  </si>
  <si>
    <t>B192</t>
  </si>
  <si>
    <t>Cable 35/25/16/10mm
电缆直径 35/25/16/10mm
100米内部不计费
大于100米按每米计费</t>
  </si>
  <si>
    <t>B193</t>
  </si>
  <si>
    <t>特效</t>
  </si>
  <si>
    <t>烟雾、水雾油化物</t>
  </si>
  <si>
    <t>Dry Ice Machine
数控干冰机（含20kg干冰）</t>
  </si>
  <si>
    <t>B194</t>
  </si>
  <si>
    <t>干冰</t>
  </si>
  <si>
    <t>公斤</t>
  </si>
  <si>
    <t>B195</t>
  </si>
  <si>
    <t>Snow Flake Machine
雪花机</t>
  </si>
  <si>
    <t>1200w</t>
  </si>
  <si>
    <t>B196</t>
  </si>
  <si>
    <t>Jet Spins CO2
气柱</t>
  </si>
  <si>
    <t>点</t>
  </si>
  <si>
    <t>B197</t>
  </si>
  <si>
    <t>Fog Machine
烟机、雾机</t>
  </si>
  <si>
    <t>B198</t>
  </si>
  <si>
    <t>彩虹机</t>
  </si>
  <si>
    <t>B199</t>
  </si>
  <si>
    <t>大功率彩虹机</t>
  </si>
  <si>
    <t>B200</t>
  </si>
  <si>
    <t>泡泡机</t>
  </si>
  <si>
    <t>B201</t>
  </si>
  <si>
    <t>吹纸机</t>
  </si>
  <si>
    <t>B202</t>
  </si>
  <si>
    <t>点歌机</t>
  </si>
  <si>
    <t>B203</t>
  </si>
  <si>
    <t>布纱类</t>
  </si>
  <si>
    <t>Electromagnetic Pendulous Curtain
电磁幕（含幕布，轻质布料）</t>
  </si>
  <si>
    <t>B204</t>
  </si>
  <si>
    <t>电源柜</t>
  </si>
  <si>
    <t>Co2</t>
  </si>
  <si>
    <t>B205</t>
  </si>
  <si>
    <t xml:space="preserve">Layer 
雷亚架-立柱 </t>
  </si>
  <si>
    <t>B206</t>
  </si>
  <si>
    <t>Layer 
雷亚架-横杆</t>
  </si>
  <si>
    <t>B207</t>
  </si>
  <si>
    <t>Layer 
雷亚架-斜杆</t>
  </si>
  <si>
    <t>B208</t>
  </si>
  <si>
    <t>彩幕</t>
  </si>
  <si>
    <t>P6全彩屏</t>
  </si>
  <si>
    <t>B209</t>
  </si>
  <si>
    <t>户外LED屏幕</t>
  </si>
  <si>
    <t>LED:P4屏幕</t>
  </si>
  <si>
    <t>B210</t>
  </si>
  <si>
    <t>LED:P5屏幕</t>
  </si>
  <si>
    <t>B211</t>
  </si>
  <si>
    <t>无边拼接屏</t>
  </si>
  <si>
    <t>46寸</t>
  </si>
  <si>
    <t>B212</t>
  </si>
  <si>
    <t>55寸</t>
  </si>
  <si>
    <t>B213</t>
  </si>
  <si>
    <t>无人机</t>
  </si>
  <si>
    <t>品牌：大疆</t>
  </si>
  <si>
    <t>B214</t>
  </si>
  <si>
    <t>同传及即席发言</t>
  </si>
  <si>
    <t>Conference Simultaneous Interpreting System 
会议同传系统</t>
  </si>
  <si>
    <t>中央控制器</t>
  </si>
  <si>
    <t>BOSCH</t>
  </si>
  <si>
    <t>B215</t>
  </si>
  <si>
    <t>译员台</t>
  </si>
  <si>
    <t>B216</t>
  </si>
  <si>
    <t>Transmitter
主机</t>
  </si>
  <si>
    <t>B217</t>
  </si>
  <si>
    <t>Radiation Machine (2 set)
辐射器（2 块为一套）</t>
  </si>
  <si>
    <t>B218</t>
  </si>
  <si>
    <t>Translating Machine (2ch)
翻译器（每台2 路）</t>
  </si>
  <si>
    <t>B219</t>
  </si>
  <si>
    <t>Receiver
耳机</t>
  </si>
  <si>
    <t>B220</t>
  </si>
  <si>
    <t>Interpretation Room
同声传译室(普通级)</t>
  </si>
  <si>
    <t>B221</t>
  </si>
  <si>
    <t>Presentation System
即席发言系统</t>
  </si>
  <si>
    <t>手拉手会议系统话筒</t>
  </si>
  <si>
    <t>B222</t>
  </si>
  <si>
    <t>设备</t>
  </si>
  <si>
    <t>音频扩展器</t>
  </si>
  <si>
    <t>同传音频输出设备（常用于同传音源提取）</t>
  </si>
  <si>
    <t>B223</t>
  </si>
  <si>
    <t>直播</t>
  </si>
  <si>
    <t>通话设备</t>
  </si>
  <si>
    <t>无线对讲系统主机</t>
  </si>
  <si>
    <t>Clear-com BS-210</t>
  </si>
  <si>
    <t>B224</t>
  </si>
  <si>
    <t>无线对讲系统分机</t>
  </si>
  <si>
    <t>Clear-com BP-210/HS16</t>
  </si>
  <si>
    <t>B225</t>
  </si>
  <si>
    <t>有线通话系统</t>
  </si>
  <si>
    <t>Artist 32</t>
  </si>
  <si>
    <t>B226</t>
  </si>
  <si>
    <t>无线通话系统</t>
  </si>
  <si>
    <t>BS750</t>
  </si>
  <si>
    <t>B227</t>
  </si>
  <si>
    <t>主动降噪通话耳机</t>
  </si>
  <si>
    <t>Telex-Echelon 25 XT</t>
  </si>
  <si>
    <t>B228</t>
  </si>
  <si>
    <t>导播讯道设备</t>
  </si>
  <si>
    <t>高清摄像机</t>
  </si>
  <si>
    <t>Panasonic P2HXP-600MC或相同档次（广播级摄像机，可做单机使用，假讯）</t>
  </si>
  <si>
    <t>每台每天</t>
  </si>
  <si>
    <t>B229</t>
  </si>
  <si>
    <t>导播讯道设备（4讯起）</t>
  </si>
  <si>
    <t>Sony2580或相同档次（广播级讯道设备，不可做单机使用，真讯）</t>
  </si>
  <si>
    <t>B230</t>
  </si>
  <si>
    <t>摄像设备</t>
  </si>
  <si>
    <t>aja硬盘</t>
  </si>
  <si>
    <t>B231</t>
  </si>
  <si>
    <t>高清切换台</t>
  </si>
  <si>
    <t>CCU讯道系统（1ME Panasonic AV-HS410），切换台1个、监视器+线缆</t>
  </si>
  <si>
    <t>每讯道每天</t>
  </si>
  <si>
    <t>B232</t>
  </si>
  <si>
    <t>其他摄像机镜头</t>
  </si>
  <si>
    <t>高清广角镜头</t>
  </si>
  <si>
    <t>B233</t>
  </si>
  <si>
    <t>0.8倍广角镜头</t>
  </si>
  <si>
    <t>B234</t>
  </si>
  <si>
    <t>1.2倍广角镜头</t>
  </si>
  <si>
    <t>B235</t>
  </si>
  <si>
    <t>4-6倍长焦镜头</t>
  </si>
  <si>
    <t>B236</t>
  </si>
  <si>
    <t>7倍长焦镜头</t>
  </si>
  <si>
    <t>B237</t>
  </si>
  <si>
    <t>76倍长焦镜头</t>
  </si>
  <si>
    <t>B238</t>
  </si>
  <si>
    <t>摄像机镜头</t>
  </si>
  <si>
    <t>35倍长焦镜头</t>
  </si>
  <si>
    <t>每只每场</t>
  </si>
  <si>
    <t>B239</t>
  </si>
  <si>
    <t>导播讯道设备 （4讯起）</t>
  </si>
  <si>
    <t>40倍长焦镜头</t>
  </si>
  <si>
    <t>B240</t>
  </si>
  <si>
    <t>70倍长焦镜头</t>
  </si>
  <si>
    <t>B241</t>
  </si>
  <si>
    <t>B242</t>
  </si>
  <si>
    <t>视频设备</t>
  </si>
  <si>
    <t>切换台</t>
  </si>
  <si>
    <t>SNELL-Kahuna 9600（60P）</t>
  </si>
  <si>
    <t>B243</t>
  </si>
  <si>
    <t>SNELL-Kahuna 6400-6U CTO（60P）</t>
  </si>
  <si>
    <t>B244</t>
  </si>
  <si>
    <t>BMD-ATEM 2ME（50I）</t>
  </si>
  <si>
    <t>B245</t>
  </si>
  <si>
    <t>导播讯道辅助设备</t>
  </si>
  <si>
    <t>Jimmy Dolly 轨道车</t>
  </si>
  <si>
    <t>每只每天</t>
  </si>
  <si>
    <t>B246</t>
  </si>
  <si>
    <t>斯坦尼康稳定器</t>
  </si>
  <si>
    <t>每套每天</t>
  </si>
  <si>
    <t>B247</t>
  </si>
  <si>
    <t>无线微波传输器30-80M</t>
  </si>
  <si>
    <t>B248</t>
  </si>
  <si>
    <t>无线微波传输器1KM以内</t>
  </si>
  <si>
    <t>LINK L1500/L2174</t>
  </si>
  <si>
    <t>B249</t>
  </si>
  <si>
    <t>监视器</t>
  </si>
  <si>
    <t>SONY（索尼）</t>
  </si>
  <si>
    <t>B250</t>
  </si>
  <si>
    <t>在线包装系统</t>
  </si>
  <si>
    <t>B251</t>
  </si>
  <si>
    <t>调色器</t>
  </si>
  <si>
    <t>达芬奇</t>
  </si>
  <si>
    <t>B252</t>
  </si>
  <si>
    <t>加嵌器/解嵌器</t>
  </si>
  <si>
    <t>liveU或者其他国产多卡聚合路由器，高视T80采编传输一体设备-</t>
  </si>
  <si>
    <t>B253</t>
  </si>
  <si>
    <t>多画面分割器</t>
  </si>
  <si>
    <t>B254</t>
  </si>
  <si>
    <t>B255</t>
  </si>
  <si>
    <t>传输设备</t>
  </si>
  <si>
    <t>视频转换器</t>
  </si>
  <si>
    <t>HDMI转SDI</t>
  </si>
  <si>
    <t>B256</t>
  </si>
  <si>
    <t>4K讯道系统</t>
  </si>
  <si>
    <t>B257</t>
  </si>
  <si>
    <t>采集设备</t>
  </si>
  <si>
    <t>sdi采集卡</t>
  </si>
  <si>
    <t>每个每场</t>
  </si>
  <si>
    <t>B258</t>
  </si>
  <si>
    <t>推流设备</t>
  </si>
  <si>
    <t>国产信号采集及编码上传设备</t>
  </si>
  <si>
    <t>每套每场</t>
  </si>
  <si>
    <t>B259</t>
  </si>
  <si>
    <t>进口信号采集及编码上传设备</t>
  </si>
  <si>
    <t>B260</t>
  </si>
  <si>
    <t>传输</t>
  </si>
  <si>
    <t>4G传输设备</t>
  </si>
  <si>
    <t>B261</t>
  </si>
  <si>
    <t>摄像</t>
  </si>
  <si>
    <t>8米摄像摇臂</t>
  </si>
  <si>
    <t>每场为2天，每增加1天按0.5场计费</t>
  </si>
  <si>
    <t>每台每场</t>
  </si>
  <si>
    <t>B262</t>
  </si>
  <si>
    <t>10米摄像摇臂</t>
  </si>
  <si>
    <t>B263</t>
  </si>
  <si>
    <t>15米摄像摇臂</t>
  </si>
  <si>
    <t>B264</t>
  </si>
  <si>
    <t>签到</t>
  </si>
  <si>
    <t>扫码枪</t>
  </si>
  <si>
    <t>租赁</t>
  </si>
  <si>
    <t>台/天</t>
  </si>
  <si>
    <t>B265</t>
  </si>
  <si>
    <t>自助机（身份证功能）</t>
  </si>
  <si>
    <t>液晶触摸屏，含二维条码读取器及取卡口</t>
  </si>
  <si>
    <t>B266</t>
  </si>
  <si>
    <t>PDA扫描设备</t>
  </si>
  <si>
    <t>用于门禁等</t>
  </si>
  <si>
    <t>B267</t>
  </si>
  <si>
    <t>刷卡闸机</t>
  </si>
  <si>
    <t>B268</t>
  </si>
  <si>
    <t>合影架</t>
  </si>
  <si>
    <t>B269</t>
  </si>
  <si>
    <t>解密狗</t>
  </si>
  <si>
    <t>C.第三方人员费用</t>
  </si>
  <si>
    <t>C001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</si>
  <si>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</si>
  <si>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</si>
  <si>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</si>
  <si>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</si>
  <si>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</si>
  <si>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C002</t>
  </si>
  <si>
    <t>活动内容快速剪辑</t>
  </si>
  <si>
    <t>拍摄结束后2小时内完成快速剪辑</t>
  </si>
  <si>
    <t>C003</t>
  </si>
  <si>
    <t>活动内容素材整理，精剪</t>
  </si>
  <si>
    <t>视频素材整理，精修，2分钟以内，超出2分钟按照2分钟计价</t>
  </si>
  <si>
    <t>C004</t>
  </si>
  <si>
    <t>创意及策划</t>
  </si>
  <si>
    <t>Logo设计</t>
  </si>
  <si>
    <t>logo及icon设计</t>
  </si>
  <si>
    <t>C005</t>
  </si>
  <si>
    <t>主KV设计</t>
  </si>
  <si>
    <t>主视觉设计（常规平面KV设计）</t>
  </si>
  <si>
    <t>C006</t>
  </si>
  <si>
    <t>主视觉设计（三维建模，C4D）</t>
  </si>
  <si>
    <t>C007</t>
  </si>
  <si>
    <t>延展设计</t>
  </si>
  <si>
    <t>常规延展设计（基础物料，延展，海报，长图，手册排版）</t>
  </si>
  <si>
    <t>C008</t>
  </si>
  <si>
    <t>复杂延展设计（基于3D建模的KV进行延展设计，长图）</t>
  </si>
  <si>
    <t>C009</t>
  </si>
  <si>
    <t>3D奖杯设计</t>
  </si>
  <si>
    <t>C010</t>
  </si>
  <si>
    <t>特效包装</t>
  </si>
  <si>
    <t>视频AE特效包装、合成渲染</t>
  </si>
  <si>
    <t>C011</t>
  </si>
  <si>
    <t>二维动画</t>
  </si>
  <si>
    <t>原画设计手绘、动画制作、每秒24帧</t>
  </si>
  <si>
    <t>C012</t>
  </si>
  <si>
    <t>三维建模及动画</t>
  </si>
  <si>
    <t>三维立体建模及3D特效渲染动画制作</t>
  </si>
  <si>
    <t>C013</t>
  </si>
  <si>
    <t>动态KV</t>
  </si>
  <si>
    <t>16:9普通</t>
  </si>
  <si>
    <t>C014</t>
  </si>
  <si>
    <t>宽屏</t>
  </si>
  <si>
    <t>C015</t>
  </si>
  <si>
    <t>视频脚本</t>
  </si>
  <si>
    <t>脚本创意</t>
  </si>
  <si>
    <t>C016</t>
  </si>
  <si>
    <t>keynote制作</t>
  </si>
  <si>
    <t>keynote</t>
  </si>
  <si>
    <t>发布会使用的keynote演示
（通过macOS内置的Quartz等图形、图片字体及真三维技术，对内容进行内页设计及动画制作）</t>
  </si>
  <si>
    <t>页</t>
  </si>
  <si>
    <t>C017</t>
  </si>
  <si>
    <t>互动界面制作</t>
  </si>
  <si>
    <t>交互界面设计师</t>
  </si>
  <si>
    <t>人员劳务费。不含住宿、交通、补贴等费用，每天不超过8小时</t>
  </si>
  <si>
    <t>每人每天</t>
  </si>
  <si>
    <t>C018</t>
  </si>
  <si>
    <t>互动程序开发</t>
  </si>
  <si>
    <t>交互工程师</t>
  </si>
  <si>
    <t>C019</t>
  </si>
  <si>
    <t>摄影摄像</t>
  </si>
  <si>
    <t>摄影</t>
  </si>
  <si>
    <t>普通数字摄影</t>
  </si>
  <si>
    <t>人员劳务费及基础拍摄设备。不含住宿、交通、补贴等费用，每场不超过8小时
彩排按每人0.5场收费</t>
  </si>
  <si>
    <t>每人每场</t>
  </si>
  <si>
    <t>C020</t>
  </si>
  <si>
    <t>延时摄影</t>
  </si>
  <si>
    <t>人员劳务费及基础拍摄设备。不含住宿、交通、补贴等费用</t>
  </si>
  <si>
    <t>C021</t>
  </si>
  <si>
    <t>普通数字视频拍摄</t>
  </si>
  <si>
    <t>C022</t>
  </si>
  <si>
    <t>航拍</t>
  </si>
  <si>
    <t>飞手人员劳务费。不含住宿、交通、补贴等费用，每场不超过8小时
彩排按每人0.5场收费</t>
  </si>
  <si>
    <t>C023</t>
  </si>
  <si>
    <t>导播讯道技术人员</t>
  </si>
  <si>
    <t>导播讯道技术人员（4讯道）</t>
  </si>
  <si>
    <t>人员劳务费。不含住宿、交通、补贴等费用，每场不超过8小时，限4讯切换，彩排与活动日价格一致（导播老师不低于5年从业经验）</t>
  </si>
  <si>
    <t>C024</t>
  </si>
  <si>
    <t>导播讯道技术人员 （6讯道以上）</t>
  </si>
  <si>
    <t>人员劳务费。不含住宿、交通、补贴等费用，每场不超过8小时，限6讯以上切换，彩排与活动日价格一致（导播老师不低于5年从业经验，完全具备电视台综艺、大型演出、活动类切像经验）</t>
  </si>
  <si>
    <t>C025</t>
  </si>
  <si>
    <t>导播讯道技术人员（摄像）</t>
  </si>
  <si>
    <t>人员劳务费。不含住宿、交通、补贴等费用，每场不超过8小时
彩排与活动日价格一致（5年工作经验）</t>
  </si>
  <si>
    <t>C026</t>
  </si>
  <si>
    <t>轨道机器人摄像师</t>
  </si>
  <si>
    <t>人员劳务费。不含住宿、交通、补贴等费用，每场不超过8小时，彩排与活动日价格一致</t>
  </si>
  <si>
    <t>C027</t>
  </si>
  <si>
    <t>斯坦尼康摄像师</t>
  </si>
  <si>
    <t>C028</t>
  </si>
  <si>
    <t>云摄影</t>
  </si>
  <si>
    <t>现场修图师</t>
  </si>
  <si>
    <t>人员劳务，不含住宿、交通、补贴等费用，每天不超过8小时</t>
  </si>
  <si>
    <t>规格：含摄影师、平台使用、修片</t>
  </si>
  <si>
    <t>含摄影师、平台使用、修片</t>
  </si>
  <si>
    <t>C030</t>
  </si>
  <si>
    <t>Ai修图+平台使用</t>
  </si>
  <si>
    <t>AI修图及平台使用，例如VPHOTO</t>
  </si>
  <si>
    <t>技术</t>
  </si>
  <si>
    <t>搭建人员</t>
  </si>
  <si>
    <t>搭建人工</t>
  </si>
  <si>
    <t>人员劳务费。每场不超过8小时</t>
  </si>
  <si>
    <t>C032</t>
  </si>
  <si>
    <t>AV人员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</si>
  <si>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</si>
  <si>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</si>
  <si>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</si>
  <si>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</si>
  <si>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C034</t>
  </si>
  <si>
    <t>技术人员</t>
  </si>
  <si>
    <t>直播推流技术人员</t>
  </si>
  <si>
    <t>推流设备技术人员</t>
  </si>
  <si>
    <t>人员劳务费。不含住宿、交通、补贴等费用，每场不超过4小时，活动当日推流操作及保障</t>
  </si>
  <si>
    <t>C035</t>
  </si>
  <si>
    <t>运营</t>
  </si>
  <si>
    <t>服务人员</t>
  </si>
  <si>
    <t>保洁</t>
  </si>
  <si>
    <t>人员劳务费，每场按4小时计，含个税</t>
  </si>
  <si>
    <t>C036</t>
  </si>
  <si>
    <t>普通保安</t>
  </si>
  <si>
    <t>搭建、展区、外场用安保（人员劳务费，每场不超过8小时，含个税）</t>
  </si>
  <si>
    <t>C037</t>
  </si>
  <si>
    <t>高级保安</t>
  </si>
  <si>
    <t>内场安保（对形象有要求）人员劳务费，每场不超过8小时，含个税</t>
  </si>
  <si>
    <t>C038</t>
  </si>
  <si>
    <t>运营人员</t>
  </si>
  <si>
    <t>手持金属检测器</t>
  </si>
  <si>
    <t>C039</t>
  </si>
  <si>
    <t>安检门</t>
  </si>
  <si>
    <t>C040</t>
  </si>
  <si>
    <t>安检机</t>
  </si>
  <si>
    <t>C041</t>
  </si>
  <si>
    <t>礼仪</t>
  </si>
  <si>
    <t>人员劳务费。不含住宿、交通、补贴等费用，每场不超过8小时
彩排按每人0.5场收费，含个税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</si>
  <si>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</si>
  <si>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</si>
  <si>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C043</t>
  </si>
  <si>
    <t>双语礼仪</t>
  </si>
  <si>
    <t>C044</t>
  </si>
  <si>
    <t>加班费，超出8小时按小时计算</t>
  </si>
  <si>
    <t>小时</t>
  </si>
  <si>
    <t>C045</t>
  </si>
  <si>
    <t>外籍礼仪</t>
  </si>
  <si>
    <t>C046</t>
  </si>
  <si>
    <t>C047</t>
  </si>
  <si>
    <t>国内模特</t>
  </si>
  <si>
    <t>C048</t>
  </si>
  <si>
    <t>C049</t>
  </si>
  <si>
    <t>外籍模特</t>
  </si>
  <si>
    <t>C050</t>
  </si>
  <si>
    <t>C051</t>
  </si>
  <si>
    <t>安检</t>
  </si>
  <si>
    <t>安检门手检安保</t>
  </si>
  <si>
    <t>C052</t>
  </si>
  <si>
    <t>兼职人员</t>
  </si>
  <si>
    <t>C053</t>
  </si>
  <si>
    <t>C054</t>
  </si>
  <si>
    <t>演职员</t>
  </si>
  <si>
    <t>妆发</t>
  </si>
  <si>
    <t>3年以上化妆经验
人员劳务费。不含住宿、交通、补贴等费用，每场不超过8小时，含个税</t>
  </si>
  <si>
    <t>C055</t>
  </si>
  <si>
    <t>DJ</t>
  </si>
  <si>
    <t>3年以上DJ经验
人员劳务费。不含住宿、交通、补贴等费用，每场不超过8小时，含个税</t>
  </si>
  <si>
    <t>C056</t>
  </si>
  <si>
    <t>编舞老师</t>
  </si>
  <si>
    <t>3年以上编舞经验
人员劳务费。不含住宿、交通、补贴等费用，每场不超过2小时，含个税</t>
  </si>
  <si>
    <t>每人每节课</t>
  </si>
  <si>
    <t>C057</t>
  </si>
  <si>
    <t>翻译速记</t>
  </si>
  <si>
    <t>英文交替传译</t>
  </si>
  <si>
    <t>有高级口译证书
人员劳务费。不含住宿、交通、补贴等费用，每场不超过4小时，含个税</t>
  </si>
  <si>
    <t>C058</t>
  </si>
  <si>
    <t>英文同声传译（至少两人15分钟更替）</t>
  </si>
  <si>
    <t>通用级别，有高级口译证书
人员劳务费。不含住宿、交通、补贴等费用，每场不超过4小时，含个税</t>
  </si>
  <si>
    <t>C059</t>
  </si>
  <si>
    <t>专业人员</t>
  </si>
  <si>
    <t>其他技术人员</t>
  </si>
  <si>
    <t>AR技术人员(8小时，不含住宿、交通、补贴等费用，含餐费）</t>
  </si>
  <si>
    <t>C060</t>
  </si>
  <si>
    <t>录音师</t>
  </si>
  <si>
    <t>录音师助理-初级(8小时，不含住宿、交通、补贴等费用，含餐费）</t>
  </si>
  <si>
    <t>C061</t>
  </si>
  <si>
    <t>普通级别录音师-中级(8小时，不含住宿、交通、补贴等费用，含餐费）</t>
  </si>
  <si>
    <t>C062</t>
  </si>
  <si>
    <t>调音师</t>
  </si>
  <si>
    <t>C063</t>
  </si>
  <si>
    <t>演艺人员</t>
  </si>
  <si>
    <t>导演</t>
  </si>
  <si>
    <t>导演助理-初级，不含住宿、交通、补贴、餐费等费用</t>
  </si>
  <si>
    <t>C064</t>
  </si>
  <si>
    <t>普通导演-中级，不含住宿、交通、补贴、餐费等费用</t>
  </si>
  <si>
    <t>C065</t>
  </si>
  <si>
    <t>资深级别导演-高级，不含住宿、交通、补贴、餐费等费用</t>
  </si>
  <si>
    <t>C066</t>
  </si>
  <si>
    <t>主持人</t>
  </si>
  <si>
    <t>普通单语主持人，每场不超过4小时，彩排与活动日价格一致，不含住宿、交通、补贴、餐费、个税等费用，含个税</t>
  </si>
  <si>
    <t>C067</t>
  </si>
  <si>
    <t>资深单语主持人，每场不超过4小时，彩排与活动日价格一致，不含住宿、交通、补贴、餐费等费用，含个税</t>
  </si>
  <si>
    <t>C068</t>
  </si>
  <si>
    <t>普通双语主持人，每场不超过4小时，彩排与活动日价格一致，不含住宿、交通、补贴、餐费等费用，含个税</t>
  </si>
  <si>
    <t>C069</t>
  </si>
  <si>
    <t>资深双语主持人，每场不超过4小时，彩排与活动日价格一致，不含住宿、交通、补贴、餐费等费用，含个税</t>
  </si>
  <si>
    <t>C070</t>
  </si>
  <si>
    <t>速记</t>
  </si>
  <si>
    <t>专业速记证书
人员劳务费。不含住宿、交通、补贴等费用，每场不超过4小时，含个税</t>
  </si>
  <si>
    <t>C071</t>
  </si>
  <si>
    <t>运输</t>
  </si>
  <si>
    <t>包天车辆</t>
  </si>
  <si>
    <t>豪华车</t>
  </si>
  <si>
    <t>奔驰、宝马等</t>
  </si>
  <si>
    <t>含司机8小时</t>
  </si>
  <si>
    <t>C072</t>
  </si>
  <si>
    <t>单趟运输</t>
  </si>
  <si>
    <t>每车每趟</t>
  </si>
  <si>
    <t>C073</t>
  </si>
  <si>
    <t>C074</t>
  </si>
  <si>
    <t>中级车</t>
  </si>
  <si>
    <t>大众、别克等</t>
  </si>
  <si>
    <t>C075</t>
  </si>
  <si>
    <t>C076</t>
  </si>
  <si>
    <t>C077</t>
  </si>
  <si>
    <t>MPV</t>
  </si>
  <si>
    <t>GL8、奥德赛等</t>
  </si>
  <si>
    <t>C079</t>
  </si>
  <si>
    <t>C080</t>
  </si>
  <si>
    <t>埃尔法</t>
  </si>
  <si>
    <t>C081</t>
  </si>
  <si>
    <t>C082</t>
  </si>
  <si>
    <t>C083</t>
  </si>
  <si>
    <t>中巴</t>
  </si>
  <si>
    <t>考斯特等30座以内中巴车</t>
  </si>
  <si>
    <t>C085</t>
  </si>
  <si>
    <t>大巴</t>
  </si>
  <si>
    <t>49-55座大巴车</t>
  </si>
  <si>
    <t>C087</t>
  </si>
  <si>
    <t>C088</t>
  </si>
  <si>
    <t>车辆</t>
  </si>
  <si>
    <t>车辆物流</t>
  </si>
  <si>
    <t>货车-市内运输</t>
  </si>
  <si>
    <t>金杯车运输，距离30km内</t>
  </si>
  <si>
    <t>车次</t>
  </si>
  <si>
    <t>C090</t>
  </si>
  <si>
    <t>4.2m 货车，距离30km内</t>
  </si>
  <si>
    <t>C091</t>
  </si>
  <si>
    <t>6.2m 货车，距离30km内</t>
  </si>
  <si>
    <t>C092</t>
  </si>
  <si>
    <t>7.2m 货车，距离30km内</t>
  </si>
  <si>
    <t>C093</t>
  </si>
  <si>
    <t>9.6m 货车，距离30km内</t>
  </si>
  <si>
    <t>C094</t>
  </si>
  <si>
    <t>12.5m 货车，距离30km内</t>
  </si>
  <si>
    <t>C095</t>
  </si>
  <si>
    <t>15m 货车，距离30km内</t>
  </si>
  <si>
    <t>C096</t>
  </si>
  <si>
    <t>17.5m 货车，距离30km内</t>
  </si>
  <si>
    <t>C097</t>
  </si>
  <si>
    <t>货车-城际运输</t>
  </si>
  <si>
    <t>金杯车运输</t>
  </si>
  <si>
    <t>每车每公里</t>
  </si>
  <si>
    <t>C098</t>
  </si>
  <si>
    <t>4.2m 货车</t>
  </si>
  <si>
    <t>C099</t>
  </si>
  <si>
    <t>6.2m 货车</t>
  </si>
  <si>
    <t>C100</t>
  </si>
  <si>
    <t>9.6m 货车</t>
  </si>
  <si>
    <t>C101</t>
  </si>
  <si>
    <t>12.5m 货车</t>
  </si>
  <si>
    <t>C102</t>
  </si>
  <si>
    <t>17.5m 货车</t>
  </si>
  <si>
    <t>C103</t>
  </si>
  <si>
    <t>医药箱</t>
  </si>
  <si>
    <t>满足活动需求的基础药品</t>
  </si>
  <si>
    <t xml:space="preserve"> D.乙方人员补贴</t>
  </si>
  <si>
    <t>D001</t>
  </si>
  <si>
    <t>人员补贴</t>
  </si>
  <si>
    <t>住宿标准</t>
  </si>
  <si>
    <t>一线城市（北上广深杭）</t>
  </si>
  <si>
    <t>每人每晚</t>
  </si>
  <si>
    <t>其他城市</t>
  </si>
  <si>
    <t>餐费标准</t>
  </si>
  <si>
    <t>国内统一标准</t>
  </si>
  <si>
    <t>D004</t>
  </si>
  <si>
    <t>长途交通标准</t>
  </si>
  <si>
    <t>机票，航线价格6.5折为上线（不含附加费）</t>
  </si>
  <si>
    <t>每人每次</t>
  </si>
  <si>
    <t>据实结算</t>
  </si>
  <si>
    <t>D005</t>
  </si>
  <si>
    <t>高铁/动车 二等座</t>
  </si>
  <si>
    <t>E.代垫付</t>
  </si>
  <si>
    <t>代垫付相关</t>
  </si>
  <si>
    <t>代垫付费用</t>
  </si>
  <si>
    <t>指定第三方费用</t>
  </si>
  <si>
    <t>由我方指定的第三方，且我方确认费用明细，只需乙方提供代付款，无需管理及运营的费用为代垫付。</t>
  </si>
  <si>
    <t>E002</t>
  </si>
  <si>
    <t>服务费</t>
  </si>
  <si>
    <t>代垫付服务费</t>
  </si>
  <si>
    <t>和我方签约供应商为：一般纳税人
第三方提供非增值税普通发票</t>
  </si>
  <si>
    <t>E003</t>
  </si>
  <si>
    <t>和我方签约供应商为：一般纳税人
第三方3%增值税发票</t>
  </si>
  <si>
    <t>E004</t>
  </si>
  <si>
    <t>和我方签约供应商为：一般纳税人
第三方6%增值税发票</t>
  </si>
  <si>
    <t>F.项目服务费</t>
  </si>
  <si>
    <t>F001</t>
  </si>
  <si>
    <t>项目服务费</t>
  </si>
  <si>
    <t>本项服务费收费基数为（A.搭建+B.AVL设备+C.第三方人员费用）</t>
  </si>
  <si>
    <t>规格：项目管理统筹+创意方案+设计等,本项服务费收费基数为（A.搭建+B.AVL设备+C.第三方人员费用）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</si>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</sst>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/mmm\/yy;@"/>
    <numFmt numFmtId="177" formatCode="0_ "/>
    <numFmt numFmtId="178" formatCode="0.00_);[Red]\(0.00\)"/>
    <numFmt numFmtId="179" formatCode="0.00_ "/>
    <numFmt numFmtId="180" formatCode="\¥#,##0.00_);[Red]\(\¥#,##0.00\)"/>
    <numFmt numFmtId="181" formatCode="\¥#,##0_);[Red]\(\¥#,##0\)"/>
  </numFmts>
  <fonts count="35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4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/>
      <bottom/>
      <diagonal/>
    </border>
    <border>
      <left/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3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35" applyNumberFormat="0" applyAlignment="0" applyProtection="0">
      <alignment vertical="center"/>
    </xf>
    <xf numFmtId="0" fontId="22" fillId="14" borderId="36" applyNumberFormat="0" applyAlignment="0" applyProtection="0">
      <alignment vertical="center"/>
    </xf>
    <xf numFmtId="0" fontId="23" fillId="14" borderId="35" applyNumberFormat="0" applyAlignment="0" applyProtection="0">
      <alignment vertical="center"/>
    </xf>
    <xf numFmtId="0" fontId="24" fillId="15" borderId="37" applyNumberFormat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176" fontId="1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12" fillId="0" borderId="0"/>
    <xf numFmtId="176" fontId="33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12" fillId="0" borderId="0"/>
    <xf numFmtId="176" fontId="32" fillId="0" borderId="0">
      <alignment vertical="center"/>
    </xf>
    <xf numFmtId="176" fontId="12" fillId="0" borderId="0">
      <alignment vertical="center"/>
    </xf>
    <xf numFmtId="176" fontId="34" fillId="0" borderId="0"/>
    <xf numFmtId="176" fontId="34" fillId="0" borderId="0"/>
    <xf numFmtId="176" fontId="33" fillId="0" borderId="0" applyBorder="0"/>
    <xf numFmtId="176" fontId="33" fillId="0" borderId="0" applyProtection="0">
      <alignment vertical="center"/>
    </xf>
    <xf numFmtId="176" fontId="33" fillId="0" borderId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1" fillId="0" borderId="0" xfId="56" applyFont="1" applyAlignment="1">
      <alignment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176" fontId="1" fillId="0" borderId="0" xfId="0" applyNumberFormat="1" applyFont="1" applyProtection="1">
      <alignment vertical="center"/>
      <protection locked="0"/>
    </xf>
    <xf numFmtId="9" fontId="1" fillId="0" borderId="0" xfId="3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left" vertical="center" wrapText="1"/>
    </xf>
    <xf numFmtId="178" fontId="1" fillId="0" borderId="0" xfId="0" applyNumberFormat="1" applyFont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vertical="center" wrapText="1"/>
    </xf>
    <xf numFmtId="179" fontId="1" fillId="0" borderId="1" xfId="51" applyNumberFormat="1" applyFont="1" applyBorder="1" applyAlignment="1">
      <alignment horizontal="center" vertical="center" wrapText="1"/>
    </xf>
    <xf numFmtId="179" fontId="3" fillId="0" borderId="1" xfId="51" applyNumberFormat="1" applyFont="1" applyBorder="1" applyAlignment="1">
      <alignment horizontal="center" vertical="center" wrapText="1"/>
    </xf>
    <xf numFmtId="179" fontId="1" fillId="4" borderId="1" xfId="51" applyNumberFormat="1" applyFont="1" applyFill="1" applyBorder="1" applyAlignment="1">
      <alignment horizontal="center" vertical="center" wrapText="1"/>
    </xf>
    <xf numFmtId="179" fontId="1" fillId="4" borderId="1" xfId="55" applyNumberFormat="1" applyFont="1" applyFill="1" applyBorder="1" applyAlignment="1">
      <alignment horizontal="center" vertical="center" wrapText="1"/>
    </xf>
    <xf numFmtId="179" fontId="3" fillId="5" borderId="1" xfId="51" applyNumberFormat="1" applyFont="1" applyFill="1" applyBorder="1" applyAlignment="1">
      <alignment horizontal="center" vertical="center" wrapText="1"/>
    </xf>
    <xf numFmtId="179" fontId="3" fillId="4" borderId="1" xfId="51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43" fontId="2" fillId="3" borderId="1" xfId="1" applyFont="1" applyFill="1" applyBorder="1" applyAlignment="1">
      <alignment horizontal="left" vertical="center" wrapText="1"/>
    </xf>
    <xf numFmtId="179" fontId="1" fillId="4" borderId="1" xfId="55" applyNumberFormat="1" applyFont="1" applyFill="1" applyBorder="1" applyAlignment="1">
      <alignment horizontal="left" vertical="center" wrapText="1"/>
    </xf>
    <xf numFmtId="176" fontId="1" fillId="4" borderId="1" xfId="0" applyNumberFormat="1" applyFont="1" applyFill="1" applyBorder="1" applyAlignment="1">
      <alignment horizontal="left" vertical="center" wrapText="1"/>
    </xf>
    <xf numFmtId="176" fontId="1" fillId="4" borderId="1" xfId="0" applyNumberFormat="1" applyFont="1" applyFill="1" applyBorder="1" applyAlignment="1">
      <alignment horizontal="center" vertical="center"/>
    </xf>
    <xf numFmtId="179" fontId="1" fillId="4" borderId="1" xfId="51" applyNumberFormat="1" applyFont="1" applyFill="1" applyBorder="1" applyAlignment="1">
      <alignment horizontal="left" vertical="center" wrapText="1"/>
    </xf>
    <xf numFmtId="179" fontId="1" fillId="4" borderId="1" xfId="56" applyNumberFormat="1" applyFont="1" applyFill="1" applyBorder="1" applyAlignment="1">
      <alignment horizontal="left" vertical="center" wrapText="1"/>
    </xf>
    <xf numFmtId="178" fontId="2" fillId="6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9" fontId="1" fillId="4" borderId="1" xfId="61" applyNumberFormat="1" applyFont="1" applyFill="1" applyBorder="1" applyAlignment="1">
      <alignment horizontal="center" vertical="center" wrapText="1"/>
    </xf>
    <xf numFmtId="179" fontId="1" fillId="4" borderId="1" xfId="56" applyNumberFormat="1" applyFont="1" applyFill="1" applyBorder="1" applyAlignment="1">
      <alignment horizontal="center" vertical="center" wrapText="1"/>
    </xf>
    <xf numFmtId="179" fontId="1" fillId="4" borderId="1" xfId="53" applyNumberFormat="1" applyFont="1" applyFill="1" applyBorder="1" applyAlignment="1">
      <alignment horizontal="center" vertical="center" wrapText="1"/>
    </xf>
    <xf numFmtId="179" fontId="1" fillId="4" borderId="1" xfId="61" applyNumberFormat="1" applyFont="1" applyFill="1" applyBorder="1" applyAlignment="1">
      <alignment horizontal="left" vertical="center" wrapText="1"/>
    </xf>
    <xf numFmtId="179" fontId="1" fillId="4" borderId="1" xfId="53" applyNumberFormat="1" applyFont="1" applyFill="1" applyBorder="1" applyAlignment="1">
      <alignment horizontal="left" vertical="center" wrapText="1"/>
    </xf>
    <xf numFmtId="179" fontId="3" fillId="5" borderId="1" xfId="55" applyNumberFormat="1" applyFont="1" applyFill="1" applyBorder="1" applyAlignment="1">
      <alignment horizontal="center" vertical="center" wrapText="1"/>
    </xf>
    <xf numFmtId="178" fontId="1" fillId="0" borderId="1" xfId="56" applyNumberFormat="1" applyFont="1" applyBorder="1" applyAlignment="1">
      <alignment horizontal="center" vertical="center"/>
    </xf>
    <xf numFmtId="179" fontId="1" fillId="4" borderId="1" xfId="3" applyNumberFormat="1" applyFont="1" applyFill="1" applyBorder="1" applyAlignment="1" applyProtection="1">
      <alignment horizontal="center" vertical="center"/>
    </xf>
    <xf numFmtId="176" fontId="1" fillId="4" borderId="1" xfId="56" applyFont="1" applyFill="1" applyBorder="1" applyAlignment="1">
      <alignment horizontal="center" vertical="center"/>
    </xf>
    <xf numFmtId="176" fontId="1" fillId="4" borderId="1" xfId="58" applyFont="1" applyFill="1" applyBorder="1" applyAlignment="1">
      <alignment horizontal="center" vertical="center" wrapText="1"/>
    </xf>
    <xf numFmtId="179" fontId="3" fillId="0" borderId="1" xfId="55" applyNumberFormat="1" applyFont="1" applyBorder="1" applyAlignment="1">
      <alignment horizontal="center" vertical="center" wrapText="1"/>
    </xf>
    <xf numFmtId="179" fontId="1" fillId="4" borderId="1" xfId="3" applyNumberFormat="1" applyFont="1" applyFill="1" applyBorder="1" applyAlignment="1" applyProtection="1">
      <alignment horizontal="left" vertical="center" wrapText="1"/>
    </xf>
    <xf numFmtId="176" fontId="1" fillId="4" borderId="1" xfId="63" applyFont="1" applyFill="1" applyBorder="1" applyAlignment="1" applyProtection="1">
      <alignment horizontal="left" vertical="center" wrapText="1"/>
    </xf>
    <xf numFmtId="176" fontId="1" fillId="4" borderId="1" xfId="63" applyFont="1" applyFill="1" applyBorder="1" applyAlignment="1" applyProtection="1">
      <alignment horizontal="center" vertical="center" wrapText="1"/>
    </xf>
    <xf numFmtId="176" fontId="1" fillId="4" borderId="1" xfId="51" applyFont="1" applyFill="1" applyBorder="1" applyAlignment="1">
      <alignment horizontal="left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6" fontId="1" fillId="4" borderId="1" xfId="55" applyFont="1" applyFill="1" applyBorder="1" applyAlignment="1">
      <alignment horizontal="center" vertical="center" wrapText="1"/>
    </xf>
    <xf numFmtId="179" fontId="3" fillId="0" borderId="1" xfId="63" applyNumberFormat="1" applyFont="1" applyBorder="1" applyAlignment="1" applyProtection="1">
      <alignment horizontal="center" vertical="center" wrapText="1"/>
    </xf>
    <xf numFmtId="179" fontId="1" fillId="4" borderId="1" xfId="63" applyNumberFormat="1" applyFont="1" applyFill="1" applyBorder="1" applyAlignment="1" applyProtection="1">
      <alignment horizontal="center" vertical="center" wrapText="1"/>
    </xf>
    <xf numFmtId="176" fontId="1" fillId="4" borderId="1" xfId="53" applyFont="1" applyFill="1" applyBorder="1" applyAlignment="1">
      <alignment horizontal="center" vertical="center" wrapText="1"/>
    </xf>
    <xf numFmtId="176" fontId="1" fillId="4" borderId="1" xfId="51" applyFont="1" applyFill="1" applyBorder="1" applyAlignment="1">
      <alignment horizontal="center" vertical="center" wrapText="1"/>
    </xf>
    <xf numFmtId="179" fontId="3" fillId="4" borderId="1" xfId="56" applyNumberFormat="1" applyFont="1" applyFill="1" applyBorder="1" applyAlignment="1">
      <alignment horizontal="center" vertical="center"/>
    </xf>
    <xf numFmtId="179" fontId="1" fillId="4" borderId="1" xfId="56" applyNumberFormat="1" applyFont="1" applyFill="1" applyBorder="1" applyAlignment="1">
      <alignment horizontal="center" vertical="center"/>
    </xf>
    <xf numFmtId="176" fontId="3" fillId="4" borderId="1" xfId="56" applyFont="1" applyFill="1" applyBorder="1" applyAlignment="1">
      <alignment horizontal="center" vertical="center"/>
    </xf>
    <xf numFmtId="43" fontId="2" fillId="7" borderId="1" xfId="1" applyFont="1" applyFill="1" applyBorder="1" applyAlignment="1">
      <alignment horizontal="center" vertical="center" wrapText="1"/>
    </xf>
    <xf numFmtId="43" fontId="2" fillId="7" borderId="1" xfId="1" applyFont="1" applyFill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/>
    </xf>
    <xf numFmtId="177" fontId="3" fillId="0" borderId="1" xfId="5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1" fillId="4" borderId="1" xfId="55" applyFont="1" applyFill="1" applyBorder="1" applyAlignment="1">
      <alignment horizontal="left" vertical="center" wrapText="1"/>
    </xf>
    <xf numFmtId="179" fontId="1" fillId="4" borderId="1" xfId="63" applyNumberFormat="1" applyFont="1" applyFill="1" applyBorder="1" applyAlignment="1" applyProtection="1">
      <alignment horizontal="left" vertical="center" wrapText="1"/>
    </xf>
    <xf numFmtId="176" fontId="1" fillId="4" borderId="1" xfId="53" applyFont="1" applyFill="1" applyBorder="1" applyAlignment="1">
      <alignment horizontal="left" vertical="center" wrapText="1"/>
    </xf>
    <xf numFmtId="176" fontId="1" fillId="4" borderId="1" xfId="56" applyFont="1" applyFill="1" applyBorder="1" applyAlignment="1">
      <alignment horizontal="left" vertical="center" wrapText="1"/>
    </xf>
    <xf numFmtId="177" fontId="1" fillId="0" borderId="1" xfId="54" applyNumberFormat="1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177" fontId="1" fillId="0" borderId="1" xfId="5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3" fillId="4" borderId="1" xfId="5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7" fontId="3" fillId="5" borderId="1" xfId="50" applyNumberFormat="1" applyFont="1" applyFill="1" applyBorder="1" applyAlignment="1">
      <alignment horizontal="center" vertical="center" wrapText="1"/>
    </xf>
    <xf numFmtId="176" fontId="1" fillId="0" borderId="1" xfId="50" applyFont="1" applyBorder="1" applyAlignment="1">
      <alignment horizontal="center" vertical="center" wrapText="1"/>
    </xf>
    <xf numFmtId="177" fontId="1" fillId="0" borderId="1" xfId="57" applyNumberFormat="1" applyFont="1" applyBorder="1" applyAlignment="1">
      <alignment horizontal="center" vertical="center" wrapText="1"/>
    </xf>
    <xf numFmtId="177" fontId="1" fillId="4" borderId="1" xfId="54" applyNumberFormat="1" applyFont="1" applyFill="1" applyBorder="1" applyAlignment="1">
      <alignment horizontal="left" vertical="center" wrapText="1"/>
    </xf>
    <xf numFmtId="177" fontId="1" fillId="4" borderId="1" xfId="0" applyNumberFormat="1" applyFont="1" applyFill="1" applyBorder="1" applyAlignment="1">
      <alignment horizontal="left" vertical="center" wrapText="1"/>
    </xf>
    <xf numFmtId="177" fontId="1" fillId="4" borderId="1" xfId="57" applyNumberFormat="1" applyFont="1" applyFill="1" applyBorder="1" applyAlignment="1">
      <alignment horizontal="center" vertical="center" wrapText="1"/>
    </xf>
    <xf numFmtId="177" fontId="1" fillId="4" borderId="1" xfId="5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left" vertical="center" wrapText="1"/>
    </xf>
    <xf numFmtId="176" fontId="1" fillId="0" borderId="1" xfId="62" applyFont="1" applyBorder="1" applyAlignment="1" applyProtection="1">
      <alignment horizontal="left" vertical="center" wrapText="1"/>
    </xf>
    <xf numFmtId="43" fontId="1" fillId="0" borderId="1" xfId="64" applyFont="1" applyFill="1" applyBorder="1" applyAlignment="1" applyProtection="1">
      <alignment horizontal="center" vertical="center" wrapText="1"/>
    </xf>
    <xf numFmtId="178" fontId="1" fillId="0" borderId="1" xfId="50" applyNumberFormat="1" applyFont="1" applyBorder="1" applyAlignment="1">
      <alignment horizontal="center" vertical="center" wrapText="1"/>
    </xf>
    <xf numFmtId="177" fontId="1" fillId="0" borderId="1" xfId="62" applyNumberFormat="1" applyFont="1" applyBorder="1" applyAlignment="1" applyProtection="1">
      <alignment horizontal="center" vertical="center" wrapText="1"/>
    </xf>
    <xf numFmtId="177" fontId="1" fillId="4" borderId="1" xfId="62" applyNumberFormat="1" applyFont="1" applyFill="1" applyBorder="1" applyAlignment="1" applyProtection="1">
      <alignment horizontal="center" vertical="center" wrapText="1"/>
    </xf>
    <xf numFmtId="177" fontId="1" fillId="0" borderId="1" xfId="60" applyNumberFormat="1" applyFont="1" applyBorder="1" applyAlignment="1">
      <alignment horizontal="center" vertical="center" wrapText="1"/>
    </xf>
    <xf numFmtId="177" fontId="3" fillId="0" borderId="1" xfId="54" applyNumberFormat="1" applyFont="1" applyBorder="1" applyAlignment="1">
      <alignment horizontal="center" vertical="center"/>
    </xf>
    <xf numFmtId="177" fontId="1" fillId="0" borderId="1" xfId="59" applyNumberFormat="1" applyFont="1" applyBorder="1" applyAlignment="1">
      <alignment horizontal="center" vertical="center"/>
    </xf>
    <xf numFmtId="177" fontId="1" fillId="0" borderId="1" xfId="59" applyNumberFormat="1" applyFont="1" applyBorder="1" applyAlignment="1">
      <alignment horizontal="left" vertical="center" wrapText="1"/>
    </xf>
    <xf numFmtId="177" fontId="1" fillId="0" borderId="1" xfId="54" applyNumberFormat="1" applyFont="1" applyBorder="1" applyAlignment="1">
      <alignment horizontal="center" vertical="center"/>
    </xf>
    <xf numFmtId="178" fontId="1" fillId="0" borderId="1" xfId="0" applyNumberFormat="1" applyFont="1" applyBorder="1" applyAlignment="1" applyProtection="1">
      <alignment horizontal="center" vertical="center"/>
      <protection locked="0"/>
    </xf>
    <xf numFmtId="177" fontId="1" fillId="4" borderId="1" xfId="6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4" borderId="1" xfId="54" applyNumberFormat="1" applyFont="1" applyFill="1" applyBorder="1" applyAlignment="1" applyProtection="1">
      <alignment horizontal="center" vertical="center" wrapText="1"/>
      <protection locked="0"/>
    </xf>
    <xf numFmtId="176" fontId="3" fillId="4" borderId="1" xfId="50" applyFont="1" applyFill="1" applyBorder="1" applyAlignment="1">
      <alignment horizontal="center" vertical="center" wrapText="1"/>
    </xf>
    <xf numFmtId="176" fontId="1" fillId="4" borderId="1" xfId="50" applyFont="1" applyFill="1" applyBorder="1" applyAlignment="1">
      <alignment horizontal="center" vertical="center" wrapText="1"/>
    </xf>
    <xf numFmtId="176" fontId="3" fillId="5" borderId="1" xfId="50" applyFont="1" applyFill="1" applyBorder="1" applyAlignment="1">
      <alignment horizontal="center" vertical="center" wrapText="1"/>
    </xf>
    <xf numFmtId="176" fontId="1" fillId="4" borderId="1" xfId="62" applyFont="1" applyFill="1" applyBorder="1" applyAlignment="1" applyProtection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1" fillId="4" borderId="1" xfId="54" applyFont="1" applyFill="1" applyBorder="1" applyAlignment="1" applyProtection="1">
      <alignment horizontal="center" vertical="center" wrapText="1"/>
      <protection locked="0"/>
    </xf>
    <xf numFmtId="176" fontId="1" fillId="4" borderId="1" xfId="0" applyNumberFormat="1" applyFont="1" applyFill="1" applyBorder="1" applyAlignment="1" applyProtection="1">
      <alignment horizontal="center" vertical="center"/>
      <protection locked="0"/>
    </xf>
    <xf numFmtId="177" fontId="1" fillId="4" borderId="1" xfId="54" applyNumberFormat="1" applyFont="1" applyFill="1" applyBorder="1" applyAlignment="1" applyProtection="1">
      <alignment horizontal="left" vertical="center" wrapText="1"/>
      <protection locked="0"/>
    </xf>
    <xf numFmtId="176" fontId="1" fillId="4" borderId="1" xfId="62" applyFont="1" applyFill="1" applyBorder="1" applyAlignment="1" applyProtection="1">
      <alignment horizontal="left" vertical="center" wrapText="1"/>
    </xf>
    <xf numFmtId="43" fontId="1" fillId="4" borderId="1" xfId="64" applyFont="1" applyFill="1" applyBorder="1" applyAlignment="1" applyProtection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76" fontId="3" fillId="0" borderId="1" xfId="50" applyFont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49" fontId="1" fillId="4" borderId="1" xfId="50" applyNumberFormat="1" applyFont="1" applyFill="1" applyBorder="1" applyAlignment="1">
      <alignment horizontal="center" vertical="center" wrapText="1"/>
    </xf>
    <xf numFmtId="176" fontId="1" fillId="4" borderId="1" xfId="54" applyFont="1" applyFill="1" applyBorder="1" applyAlignment="1">
      <alignment horizontal="center" vertical="center" wrapText="1"/>
    </xf>
    <xf numFmtId="176" fontId="1" fillId="5" borderId="1" xfId="50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left" vertical="center"/>
    </xf>
    <xf numFmtId="176" fontId="1" fillId="4" borderId="1" xfId="54" applyFont="1" applyFill="1" applyBorder="1" applyAlignment="1">
      <alignment horizontal="left" vertical="center" wrapText="1"/>
    </xf>
    <xf numFmtId="49" fontId="1" fillId="4" borderId="1" xfId="50" applyNumberFormat="1" applyFont="1" applyFill="1" applyBorder="1" applyAlignment="1">
      <alignment horizontal="left" vertical="center" wrapText="1"/>
    </xf>
    <xf numFmtId="9" fontId="1" fillId="0" borderId="1" xfId="3" applyFont="1" applyFill="1" applyBorder="1" applyAlignment="1">
      <alignment horizontal="center" vertical="center"/>
    </xf>
    <xf numFmtId="9" fontId="1" fillId="0" borderId="1" xfId="3" applyFont="1" applyFill="1" applyBorder="1" applyAlignment="1" applyProtection="1">
      <alignment horizontal="center" vertical="center" wrapText="1"/>
    </xf>
    <xf numFmtId="9" fontId="1" fillId="0" borderId="1" xfId="3" applyFont="1" applyFill="1" applyBorder="1" applyAlignment="1" applyProtection="1">
      <alignment horizontal="left" vertical="center" wrapText="1"/>
    </xf>
    <xf numFmtId="9" fontId="1" fillId="0" borderId="1" xfId="3" applyFont="1" applyFill="1" applyBorder="1" applyAlignment="1">
      <alignment horizontal="left" vertical="center" wrapText="1"/>
    </xf>
    <xf numFmtId="9" fontId="1" fillId="0" borderId="1" xfId="3" applyFont="1" applyFill="1" applyBorder="1" applyAlignment="1">
      <alignment horizontal="center" vertical="center" wrapText="1"/>
    </xf>
    <xf numFmtId="178" fontId="1" fillId="0" borderId="1" xfId="3" applyNumberFormat="1" applyFont="1" applyFill="1" applyBorder="1" applyAlignment="1">
      <alignment horizontal="center" vertical="center"/>
    </xf>
    <xf numFmtId="43" fontId="2" fillId="5" borderId="1" xfId="1" applyFont="1" applyFill="1" applyBorder="1" applyAlignment="1">
      <alignment horizontal="center" vertical="center"/>
    </xf>
    <xf numFmtId="43" fontId="2" fillId="5" borderId="1" xfId="1" applyFont="1" applyFill="1" applyBorder="1" applyAlignment="1">
      <alignment horizontal="left" vertical="center"/>
    </xf>
    <xf numFmtId="0" fontId="4" fillId="0" borderId="0" xfId="0" applyFont="1">
      <alignment vertical="center"/>
    </xf>
    <xf numFmtId="180" fontId="4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6" fillId="8" borderId="3" xfId="0" applyFont="1" applyFill="1" applyBorder="1">
      <alignment vertical="center"/>
    </xf>
    <xf numFmtId="0" fontId="3" fillId="4" borderId="4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31" fontId="3" fillId="4" borderId="4" xfId="0" applyNumberFormat="1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center"/>
    </xf>
    <xf numFmtId="0" fontId="7" fillId="0" borderId="6" xfId="6" applyFont="1" applyBorder="1" applyAlignment="1">
      <alignment horizontal="left" vertical="center"/>
    </xf>
    <xf numFmtId="0" fontId="6" fillId="8" borderId="6" xfId="0" applyFont="1" applyFill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8" fillId="9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10" borderId="8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10" borderId="12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10" borderId="1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8" borderId="4" xfId="0" applyFont="1" applyFill="1" applyBorder="1">
      <alignment vertical="center"/>
    </xf>
    <xf numFmtId="0" fontId="3" fillId="4" borderId="19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0" fontId="6" fillId="8" borderId="6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180" fontId="8" fillId="9" borderId="7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/>
    </xf>
    <xf numFmtId="180" fontId="4" fillId="0" borderId="8" xfId="0" applyNumberFormat="1" applyFont="1" applyBorder="1" applyAlignment="1">
      <alignment horizontal="center" vertical="center"/>
    </xf>
    <xf numFmtId="180" fontId="9" fillId="0" borderId="2" xfId="0" applyNumberFormat="1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0" fontId="8" fillId="9" borderId="16" xfId="0" applyFont="1" applyFill="1" applyBorder="1" applyAlignment="1">
      <alignment horizontal="center" vertical="center" wrapText="1"/>
    </xf>
    <xf numFmtId="180" fontId="8" fillId="10" borderId="2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80" fontId="8" fillId="10" borderId="8" xfId="0" applyNumberFormat="1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8" xfId="0" applyFont="1" applyFill="1" applyBorder="1">
      <alignment vertical="center"/>
    </xf>
    <xf numFmtId="0" fontId="4" fillId="0" borderId="2" xfId="0" applyFont="1" applyBorder="1">
      <alignment vertical="center"/>
    </xf>
    <xf numFmtId="180" fontId="8" fillId="10" borderId="12" xfId="0" applyNumberFormat="1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6" xfId="0" applyFont="1" applyBorder="1" applyAlignment="1">
      <alignment horizontal="center" vertical="center" wrapText="1"/>
    </xf>
    <xf numFmtId="179" fontId="10" fillId="0" borderId="1" xfId="51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8" fillId="10" borderId="2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9" fontId="4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80" fontId="4" fillId="0" borderId="13" xfId="0" applyNumberFormat="1" applyFont="1" applyBorder="1" applyAlignment="1">
      <alignment horizontal="center" vertical="center"/>
    </xf>
    <xf numFmtId="0" fontId="8" fillId="10" borderId="31" xfId="0" applyFont="1" applyFill="1" applyBorder="1" applyAlignment="1">
      <alignment horizontal="left" vertical="center" wrapText="1"/>
    </xf>
    <xf numFmtId="181" fontId="4" fillId="0" borderId="1" xfId="0" applyNumberFormat="1" applyFont="1" applyBorder="1" applyAlignment="1">
      <alignment horizontal="center" vertical="center" wrapText="1"/>
    </xf>
    <xf numFmtId="180" fontId="4" fillId="0" borderId="9" xfId="0" applyNumberFormat="1" applyFont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180" fontId="8" fillId="11" borderId="8" xfId="0" applyNumberFormat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180" fontId="8" fillId="0" borderId="2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179" fontId="1" fillId="4" borderId="1" xfId="55" applyNumberFormat="1" applyFont="1" applyFill="1" applyBorder="1" applyAlignment="1" quotePrefix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常规 12" xfId="50"/>
    <cellStyle name="常规 12 2" xfId="51"/>
    <cellStyle name="常规 17" xfId="52"/>
    <cellStyle name="常规 2 2 2 3 2" xfId="53"/>
    <cellStyle name="常规 2 3 2" xfId="54"/>
    <cellStyle name="常规 2 3 2 2" xfId="55"/>
    <cellStyle name="常规 4" xfId="56"/>
    <cellStyle name="常规 4 2" xfId="57"/>
    <cellStyle name="常规 6 3 2 2 2" xfId="58"/>
    <cellStyle name="常规_Beijing event" xfId="59"/>
    <cellStyle name="常规_Sheet1" xfId="60"/>
    <cellStyle name="常规_设备报价及说明 (2) 2" xfId="61"/>
    <cellStyle name="普通 2" xfId="62"/>
    <cellStyle name="普通 2 13" xfId="63"/>
    <cellStyle name="千位分隔 3 3 2 2" xfId="6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ozh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1"/>
  <sheetViews>
    <sheetView showGridLines="0" tabSelected="1" zoomScale="136" zoomScaleNormal="136" topLeftCell="A8" workbookViewId="0">
      <selection activeCell="H32" sqref="H32:H33"/>
    </sheetView>
  </sheetViews>
  <sheetFormatPr defaultColWidth="14" defaultRowHeight="13.6"/>
  <cols>
    <col min="1" max="1" width="14" style="121"/>
    <col min="2" max="2" width="23.3365384615385" style="121" customWidth="1"/>
    <col min="3" max="3" width="40" style="121" customWidth="1"/>
    <col min="4" max="4" width="14" style="121" customWidth="1"/>
    <col min="5" max="5" width="15.6634615384615" style="121" customWidth="1"/>
    <col min="6" max="6" width="6" style="121" customWidth="1"/>
    <col min="7" max="7" width="9.5" style="121" customWidth="1"/>
    <col min="8" max="8" width="10.3365384615385" style="122" customWidth="1"/>
    <col min="9" max="9" width="11.5" style="122" customWidth="1"/>
    <col min="10" max="10" width="8" style="121" customWidth="1"/>
    <col min="11" max="11" width="22.5" style="121" customWidth="1"/>
    <col min="12" max="16384" width="14" style="121"/>
  </cols>
  <sheetData>
    <row r="1" ht="35" customHeight="1" spans="1:1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ht="15.2" spans="1:11">
      <c r="A2" s="124" t="s">
        <v>1</v>
      </c>
      <c r="B2" s="125" t="s">
        <v>2</v>
      </c>
      <c r="C2" s="126" t="s">
        <v>3</v>
      </c>
      <c r="D2" s="127">
        <v>45811</v>
      </c>
      <c r="E2" s="155" t="s">
        <v>4</v>
      </c>
      <c r="F2" s="156" t="s">
        <v>5</v>
      </c>
      <c r="G2" s="157"/>
      <c r="H2" s="157"/>
      <c r="I2" s="157"/>
      <c r="J2" s="157"/>
      <c r="K2" s="168"/>
    </row>
    <row r="3" ht="17.55" spans="1:11">
      <c r="A3" s="128" t="s">
        <v>6</v>
      </c>
      <c r="B3" s="129" t="s">
        <v>7</v>
      </c>
      <c r="C3" s="130" t="s">
        <v>8</v>
      </c>
      <c r="D3" s="131">
        <v>13391821131</v>
      </c>
      <c r="E3" s="158" t="s">
        <v>9</v>
      </c>
      <c r="F3" s="159"/>
      <c r="G3" s="160"/>
      <c r="H3" s="160"/>
      <c r="I3" s="160"/>
      <c r="J3" s="160"/>
      <c r="K3" s="169"/>
    </row>
    <row r="4" ht="15.2" spans="1:11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ht="20" customHeight="1" spans="1:11">
      <c r="A5" s="133" t="s">
        <v>10</v>
      </c>
      <c r="B5" s="133" t="s">
        <v>11</v>
      </c>
      <c r="C5" s="133" t="s">
        <v>12</v>
      </c>
      <c r="D5" s="133" t="s">
        <v>13</v>
      </c>
      <c r="E5" s="133" t="s">
        <v>14</v>
      </c>
      <c r="F5" s="133" t="s">
        <v>15</v>
      </c>
      <c r="G5" s="133" t="s">
        <v>14</v>
      </c>
      <c r="H5" s="161" t="s">
        <v>16</v>
      </c>
      <c r="I5" s="161" t="s">
        <v>17</v>
      </c>
      <c r="J5" s="170" t="s">
        <v>18</v>
      </c>
      <c r="K5" s="170" t="s">
        <v>19</v>
      </c>
    </row>
    <row r="6" spans="1:11">
      <c r="A6" s="134" t="s">
        <v>20</v>
      </c>
      <c r="B6" s="134" t="s">
        <v>20</v>
      </c>
      <c r="C6" s="134" t="s">
        <v>21</v>
      </c>
      <c r="D6" s="134">
        <v>1</v>
      </c>
      <c r="E6" s="134" t="s">
        <v>22</v>
      </c>
      <c r="F6" s="134">
        <v>1</v>
      </c>
      <c r="G6" s="134" t="s">
        <v>23</v>
      </c>
      <c r="H6" s="162">
        <v>10000</v>
      </c>
      <c r="I6" s="162">
        <f t="shared" ref="I6:I13" si="0">D6*F6*H6</f>
        <v>10000</v>
      </c>
      <c r="J6" s="134" t="s">
        <v>24</v>
      </c>
      <c r="K6" s="134" t="s">
        <v>25</v>
      </c>
    </row>
    <row r="7" spans="1:11">
      <c r="A7" s="134"/>
      <c r="B7" s="135" t="s">
        <v>26</v>
      </c>
      <c r="C7" s="135"/>
      <c r="D7" s="135"/>
      <c r="E7" s="135"/>
      <c r="F7" s="135"/>
      <c r="G7" s="135"/>
      <c r="H7" s="135"/>
      <c r="I7" s="171">
        <f>SUM(I6)</f>
        <v>10000</v>
      </c>
      <c r="J7" s="172"/>
      <c r="K7" s="172"/>
    </row>
    <row r="8" spans="1:11">
      <c r="A8" s="134" t="s">
        <v>27</v>
      </c>
      <c r="B8" s="134" t="s">
        <v>28</v>
      </c>
      <c r="C8" s="134" t="s">
        <v>29</v>
      </c>
      <c r="D8" s="136">
        <v>30</v>
      </c>
      <c r="E8" s="134" t="s">
        <v>30</v>
      </c>
      <c r="F8" s="134">
        <v>1</v>
      </c>
      <c r="G8" s="134" t="s">
        <v>31</v>
      </c>
      <c r="H8" s="162">
        <v>980</v>
      </c>
      <c r="I8" s="162">
        <f t="shared" si="0"/>
        <v>29400</v>
      </c>
      <c r="J8" s="134" t="s">
        <v>24</v>
      </c>
      <c r="K8" s="137"/>
    </row>
    <row r="9" spans="1:11">
      <c r="A9" s="134"/>
      <c r="B9" s="134"/>
      <c r="C9" s="134" t="s">
        <v>32</v>
      </c>
      <c r="D9" s="136">
        <v>15</v>
      </c>
      <c r="E9" s="134" t="s">
        <v>30</v>
      </c>
      <c r="F9" s="134">
        <v>1</v>
      </c>
      <c r="G9" s="134" t="s">
        <v>31</v>
      </c>
      <c r="H9" s="162">
        <v>880</v>
      </c>
      <c r="I9" s="162">
        <f t="shared" si="0"/>
        <v>13200</v>
      </c>
      <c r="J9" s="134" t="s">
        <v>24</v>
      </c>
      <c r="K9" s="173"/>
    </row>
    <row r="10" spans="1:11">
      <c r="A10" s="134"/>
      <c r="B10" s="134" t="s">
        <v>33</v>
      </c>
      <c r="C10" s="134" t="s">
        <v>29</v>
      </c>
      <c r="D10" s="136">
        <v>30</v>
      </c>
      <c r="E10" s="134" t="s">
        <v>30</v>
      </c>
      <c r="F10" s="134">
        <v>1</v>
      </c>
      <c r="G10" s="134" t="s">
        <v>31</v>
      </c>
      <c r="H10" s="162">
        <v>980</v>
      </c>
      <c r="I10" s="162">
        <f t="shared" si="0"/>
        <v>29400</v>
      </c>
      <c r="J10" s="134" t="s">
        <v>24</v>
      </c>
      <c r="K10" s="173"/>
    </row>
    <row r="11" spans="1:11">
      <c r="A11" s="134"/>
      <c r="B11" s="134"/>
      <c r="C11" s="134" t="s">
        <v>32</v>
      </c>
      <c r="D11" s="136">
        <v>15</v>
      </c>
      <c r="E11" s="134" t="s">
        <v>30</v>
      </c>
      <c r="F11" s="134">
        <v>1</v>
      </c>
      <c r="G11" s="134" t="s">
        <v>31</v>
      </c>
      <c r="H11" s="162">
        <v>880</v>
      </c>
      <c r="I11" s="162">
        <f t="shared" si="0"/>
        <v>13200</v>
      </c>
      <c r="J11" s="134" t="s">
        <v>24</v>
      </c>
      <c r="K11" s="173"/>
    </row>
    <row r="12" spans="1:11">
      <c r="A12" s="134"/>
      <c r="B12" s="134" t="s">
        <v>34</v>
      </c>
      <c r="C12" s="134" t="s">
        <v>29</v>
      </c>
      <c r="D12" s="136">
        <v>25</v>
      </c>
      <c r="E12" s="134" t="s">
        <v>30</v>
      </c>
      <c r="F12" s="134">
        <v>1</v>
      </c>
      <c r="G12" s="134" t="s">
        <v>31</v>
      </c>
      <c r="H12" s="162">
        <v>980</v>
      </c>
      <c r="I12" s="162">
        <f t="shared" si="0"/>
        <v>24500</v>
      </c>
      <c r="J12" s="134" t="s">
        <v>24</v>
      </c>
      <c r="K12" s="173"/>
    </row>
    <row r="13" spans="1:11">
      <c r="A13" s="134"/>
      <c r="B13" s="134"/>
      <c r="C13" s="134" t="s">
        <v>32</v>
      </c>
      <c r="D13" s="136">
        <v>15</v>
      </c>
      <c r="E13" s="134" t="s">
        <v>30</v>
      </c>
      <c r="F13" s="134">
        <v>1</v>
      </c>
      <c r="G13" s="134" t="s">
        <v>31</v>
      </c>
      <c r="H13" s="162">
        <v>880</v>
      </c>
      <c r="I13" s="162">
        <f t="shared" si="0"/>
        <v>13200</v>
      </c>
      <c r="J13" s="134" t="s">
        <v>24</v>
      </c>
      <c r="K13" s="174"/>
    </row>
    <row r="14" spans="1:11">
      <c r="A14" s="137"/>
      <c r="B14" s="138" t="s">
        <v>35</v>
      </c>
      <c r="C14" s="138"/>
      <c r="D14" s="138"/>
      <c r="E14" s="138"/>
      <c r="F14" s="138"/>
      <c r="G14" s="138"/>
      <c r="H14" s="138"/>
      <c r="I14" s="175">
        <f>SUM(I8:I13)</f>
        <v>122900</v>
      </c>
      <c r="J14" s="176"/>
      <c r="K14" s="177"/>
    </row>
    <row r="15" spans="1:11">
      <c r="A15" s="134" t="s">
        <v>36</v>
      </c>
      <c r="B15" s="134" t="s">
        <v>37</v>
      </c>
      <c r="C15" s="134" t="s">
        <v>38</v>
      </c>
      <c r="D15" s="134">
        <v>1</v>
      </c>
      <c r="E15" s="134" t="s">
        <v>30</v>
      </c>
      <c r="F15" s="134">
        <v>1</v>
      </c>
      <c r="G15" s="134" t="s">
        <v>39</v>
      </c>
      <c r="H15" s="162">
        <v>15000</v>
      </c>
      <c r="I15" s="162">
        <f t="shared" ref="I15:I21" si="1">D15*F15*H15</f>
        <v>15000</v>
      </c>
      <c r="J15" s="134" t="s">
        <v>24</v>
      </c>
      <c r="K15" s="134" t="s">
        <v>40</v>
      </c>
    </row>
    <row r="16" spans="1:11">
      <c r="A16" s="137"/>
      <c r="B16" s="138" t="s">
        <v>41</v>
      </c>
      <c r="C16" s="138"/>
      <c r="D16" s="138"/>
      <c r="E16" s="138"/>
      <c r="F16" s="138"/>
      <c r="G16" s="138"/>
      <c r="H16" s="138"/>
      <c r="I16" s="175">
        <f>SUM(I15)</f>
        <v>15000</v>
      </c>
      <c r="J16" s="176"/>
      <c r="K16" s="176"/>
    </row>
    <row r="17" spans="1:11">
      <c r="A17" s="139" t="s">
        <v>42</v>
      </c>
      <c r="B17" s="140" t="s">
        <v>43</v>
      </c>
      <c r="C17" s="134" t="s">
        <v>44</v>
      </c>
      <c r="D17" s="134">
        <v>56</v>
      </c>
      <c r="E17" s="134" t="s">
        <v>45</v>
      </c>
      <c r="F17" s="134">
        <v>1</v>
      </c>
      <c r="G17" s="134" t="s">
        <v>23</v>
      </c>
      <c r="H17" s="162">
        <v>298</v>
      </c>
      <c r="I17" s="162">
        <f t="shared" si="1"/>
        <v>16688</v>
      </c>
      <c r="J17" s="134" t="s">
        <v>24</v>
      </c>
      <c r="K17" s="134" t="s">
        <v>46</v>
      </c>
    </row>
    <row r="18" spans="1:11">
      <c r="A18" s="141"/>
      <c r="B18" s="140" t="s">
        <v>47</v>
      </c>
      <c r="C18" s="134" t="s">
        <v>48</v>
      </c>
      <c r="D18" s="134">
        <v>56</v>
      </c>
      <c r="E18" s="134" t="s">
        <v>45</v>
      </c>
      <c r="F18" s="134">
        <v>1</v>
      </c>
      <c r="G18" s="134" t="s">
        <v>23</v>
      </c>
      <c r="H18" s="162">
        <v>168</v>
      </c>
      <c r="I18" s="162">
        <f t="shared" si="1"/>
        <v>9408</v>
      </c>
      <c r="J18" s="134" t="s">
        <v>24</v>
      </c>
      <c r="K18" s="134" t="s">
        <v>49</v>
      </c>
    </row>
    <row r="19" spans="1:11">
      <c r="A19" s="141"/>
      <c r="B19" s="142" t="s">
        <v>50</v>
      </c>
      <c r="C19" s="137" t="s">
        <v>51</v>
      </c>
      <c r="D19" s="137">
        <v>56</v>
      </c>
      <c r="E19" s="137" t="s">
        <v>22</v>
      </c>
      <c r="F19" s="137">
        <v>1</v>
      </c>
      <c r="G19" s="137" t="s">
        <v>23</v>
      </c>
      <c r="H19" s="163">
        <v>798</v>
      </c>
      <c r="I19" s="162">
        <f t="shared" si="1"/>
        <v>44688</v>
      </c>
      <c r="J19" s="134" t="s">
        <v>24</v>
      </c>
      <c r="K19" s="134" t="s">
        <v>52</v>
      </c>
    </row>
    <row r="20" spans="1:11">
      <c r="A20" s="141"/>
      <c r="B20" s="140" t="s">
        <v>53</v>
      </c>
      <c r="C20" s="134" t="s">
        <v>54</v>
      </c>
      <c r="D20" s="134">
        <v>5</v>
      </c>
      <c r="E20" s="134" t="s">
        <v>55</v>
      </c>
      <c r="F20" s="134">
        <v>1</v>
      </c>
      <c r="G20" s="134" t="s">
        <v>23</v>
      </c>
      <c r="H20" s="162">
        <v>1500</v>
      </c>
      <c r="I20" s="162">
        <f t="shared" si="1"/>
        <v>7500</v>
      </c>
      <c r="J20" s="134" t="s">
        <v>24</v>
      </c>
      <c r="K20" s="178"/>
    </row>
    <row r="21" spans="1:11">
      <c r="A21" s="141"/>
      <c r="B21" s="140" t="s">
        <v>56</v>
      </c>
      <c r="C21" s="134" t="s">
        <v>57</v>
      </c>
      <c r="D21" s="134">
        <v>50</v>
      </c>
      <c r="E21" s="134" t="s">
        <v>45</v>
      </c>
      <c r="F21" s="134">
        <v>1</v>
      </c>
      <c r="G21" s="134" t="s">
        <v>23</v>
      </c>
      <c r="H21" s="162">
        <v>348</v>
      </c>
      <c r="I21" s="162">
        <f t="shared" si="1"/>
        <v>17400</v>
      </c>
      <c r="J21" s="134" t="s">
        <v>24</v>
      </c>
      <c r="K21" s="178"/>
    </row>
    <row r="22" spans="1:11">
      <c r="A22" s="141"/>
      <c r="B22" s="143" t="s">
        <v>58</v>
      </c>
      <c r="C22" s="138"/>
      <c r="D22" s="138"/>
      <c r="E22" s="138"/>
      <c r="F22" s="138"/>
      <c r="G22" s="138"/>
      <c r="H22" s="138"/>
      <c r="I22" s="179">
        <f>SUM(I17:I21)</f>
        <v>95684</v>
      </c>
      <c r="J22" s="180"/>
      <c r="K22" s="177"/>
    </row>
    <row r="23" spans="1:11">
      <c r="A23" s="144" t="s">
        <v>59</v>
      </c>
      <c r="B23" s="145" t="s">
        <v>60</v>
      </c>
      <c r="C23" s="140" t="s">
        <v>61</v>
      </c>
      <c r="D23" s="134">
        <v>9</v>
      </c>
      <c r="E23" s="134" t="s">
        <v>62</v>
      </c>
      <c r="F23" s="134">
        <v>1</v>
      </c>
      <c r="G23" s="134" t="s">
        <v>23</v>
      </c>
      <c r="H23" s="164">
        <v>156</v>
      </c>
      <c r="I23" s="162">
        <f t="shared" ref="I23:I28" si="2">D23*F23*H23</f>
        <v>1404</v>
      </c>
      <c r="J23" s="134" t="s">
        <v>63</v>
      </c>
      <c r="K23" s="134" t="s">
        <v>64</v>
      </c>
    </row>
    <row r="24" spans="1:11">
      <c r="A24" s="139"/>
      <c r="B24" s="146" t="s">
        <v>65</v>
      </c>
      <c r="C24" s="138"/>
      <c r="D24" s="138"/>
      <c r="E24" s="138"/>
      <c r="F24" s="138"/>
      <c r="G24" s="138"/>
      <c r="H24" s="138"/>
      <c r="I24" s="175">
        <f>SUM(I23:I23)</f>
        <v>1404</v>
      </c>
      <c r="J24" s="176"/>
      <c r="K24" s="176"/>
    </row>
    <row r="25" spans="1:11">
      <c r="A25" s="144" t="s">
        <v>66</v>
      </c>
      <c r="B25" s="147" t="s">
        <v>67</v>
      </c>
      <c r="C25" s="140" t="s">
        <v>68</v>
      </c>
      <c r="D25" s="134">
        <v>1</v>
      </c>
      <c r="E25" s="134" t="s">
        <v>69</v>
      </c>
      <c r="F25" s="165">
        <v>1</v>
      </c>
      <c r="G25" s="134" t="s">
        <v>70</v>
      </c>
      <c r="H25" s="163">
        <v>800</v>
      </c>
      <c r="I25" s="162">
        <f t="shared" si="2"/>
        <v>800</v>
      </c>
      <c r="J25" s="144" t="s">
        <v>71</v>
      </c>
      <c r="K25" s="181"/>
    </row>
    <row r="26" ht="14" spans="1:11">
      <c r="A26" s="144"/>
      <c r="B26" s="147"/>
      <c r="C26" s="148" t="s">
        <v>72</v>
      </c>
      <c r="D26" s="134">
        <v>12</v>
      </c>
      <c r="E26" s="134" t="s">
        <v>73</v>
      </c>
      <c r="F26" s="165">
        <v>1</v>
      </c>
      <c r="G26" s="134" t="s">
        <v>70</v>
      </c>
      <c r="H26" s="163">
        <v>70</v>
      </c>
      <c r="I26" s="162">
        <f t="shared" si="2"/>
        <v>840</v>
      </c>
      <c r="J26" s="182" t="s">
        <v>74</v>
      </c>
      <c r="K26" s="181"/>
    </row>
    <row r="27" spans="1:11">
      <c r="A27" s="144"/>
      <c r="B27" s="147"/>
      <c r="C27" s="140" t="s">
        <v>75</v>
      </c>
      <c r="D27" s="134">
        <v>8</v>
      </c>
      <c r="E27" s="134" t="s">
        <v>69</v>
      </c>
      <c r="F27" s="165">
        <v>1</v>
      </c>
      <c r="G27" s="134" t="s">
        <v>70</v>
      </c>
      <c r="H27" s="163">
        <v>200</v>
      </c>
      <c r="I27" s="162">
        <f t="shared" si="2"/>
        <v>1600</v>
      </c>
      <c r="J27" s="144" t="s">
        <v>76</v>
      </c>
      <c r="K27" s="145"/>
    </row>
    <row r="28" spans="1:11">
      <c r="A28" s="144"/>
      <c r="B28" s="147"/>
      <c r="C28" s="140" t="s">
        <v>77</v>
      </c>
      <c r="D28" s="134">
        <v>4</v>
      </c>
      <c r="E28" s="134" t="s">
        <v>69</v>
      </c>
      <c r="F28" s="165">
        <v>1</v>
      </c>
      <c r="G28" s="134" t="s">
        <v>70</v>
      </c>
      <c r="H28" s="163">
        <v>111</v>
      </c>
      <c r="I28" s="162">
        <f t="shared" si="2"/>
        <v>444</v>
      </c>
      <c r="J28" s="144" t="s">
        <v>78</v>
      </c>
      <c r="K28" s="181"/>
    </row>
    <row r="29" spans="1:11">
      <c r="A29" s="139"/>
      <c r="B29" s="146" t="s">
        <v>79</v>
      </c>
      <c r="C29" s="138"/>
      <c r="D29" s="138"/>
      <c r="E29" s="138"/>
      <c r="F29" s="138"/>
      <c r="G29" s="138"/>
      <c r="H29" s="138"/>
      <c r="I29" s="175">
        <f>SUM(I25:I28)</f>
        <v>3684</v>
      </c>
      <c r="J29" s="176"/>
      <c r="K29" s="176"/>
    </row>
    <row r="30" ht="14" spans="1:11">
      <c r="A30" s="134" t="s">
        <v>80</v>
      </c>
      <c r="B30" s="149" t="s">
        <v>81</v>
      </c>
      <c r="C30" s="149" t="s">
        <v>82</v>
      </c>
      <c r="D30" s="149">
        <v>6</v>
      </c>
      <c r="E30" s="149" t="s">
        <v>83</v>
      </c>
      <c r="F30" s="149">
        <v>1</v>
      </c>
      <c r="G30" s="149" t="s">
        <v>84</v>
      </c>
      <c r="H30" s="162">
        <v>500</v>
      </c>
      <c r="I30" s="162">
        <f t="shared" ref="I30:I35" si="3">D30*F30*H30</f>
        <v>3000</v>
      </c>
      <c r="J30" s="134" t="s">
        <v>85</v>
      </c>
      <c r="K30" s="134"/>
    </row>
    <row r="31" ht="14" spans="1:11">
      <c r="A31" s="134"/>
      <c r="B31" s="149"/>
      <c r="C31" s="149" t="s">
        <v>86</v>
      </c>
      <c r="D31" s="149">
        <v>4</v>
      </c>
      <c r="E31" s="149" t="s">
        <v>83</v>
      </c>
      <c r="F31" s="149">
        <v>1</v>
      </c>
      <c r="G31" s="149" t="s">
        <v>84</v>
      </c>
      <c r="H31" s="162">
        <v>800</v>
      </c>
      <c r="I31" s="162">
        <f t="shared" si="3"/>
        <v>3200</v>
      </c>
      <c r="J31" s="134" t="s">
        <v>87</v>
      </c>
      <c r="K31" s="134"/>
    </row>
    <row r="32" ht="14" spans="1:11">
      <c r="A32" s="134"/>
      <c r="B32" s="149" t="s">
        <v>88</v>
      </c>
      <c r="C32" s="149" t="s">
        <v>89</v>
      </c>
      <c r="D32" s="149">
        <v>2</v>
      </c>
      <c r="E32" s="149" t="s">
        <v>83</v>
      </c>
      <c r="F32" s="149">
        <v>1</v>
      </c>
      <c r="G32" s="149" t="s">
        <v>90</v>
      </c>
      <c r="H32" s="164">
        <v>2500</v>
      </c>
      <c r="I32" s="162">
        <f t="shared" si="3"/>
        <v>5000</v>
      </c>
      <c r="J32" s="134" t="s">
        <v>91</v>
      </c>
      <c r="K32" s="134"/>
    </row>
    <row r="33" ht="14" spans="1:11">
      <c r="A33" s="134"/>
      <c r="B33" s="149" t="s">
        <v>88</v>
      </c>
      <c r="C33" s="149" t="s">
        <v>92</v>
      </c>
      <c r="D33" s="149">
        <v>2</v>
      </c>
      <c r="E33" s="149" t="s">
        <v>83</v>
      </c>
      <c r="F33" s="149">
        <v>1</v>
      </c>
      <c r="G33" s="149" t="s">
        <v>90</v>
      </c>
      <c r="H33" s="164">
        <v>2500</v>
      </c>
      <c r="I33" s="162">
        <f t="shared" si="3"/>
        <v>5000</v>
      </c>
      <c r="J33" s="134" t="s">
        <v>91</v>
      </c>
      <c r="K33" s="134"/>
    </row>
    <row r="34" ht="14" spans="1:11">
      <c r="A34" s="134"/>
      <c r="B34" s="149" t="s">
        <v>93</v>
      </c>
      <c r="C34" s="149" t="s">
        <v>94</v>
      </c>
      <c r="D34" s="149">
        <v>4</v>
      </c>
      <c r="E34" s="149" t="s">
        <v>83</v>
      </c>
      <c r="F34" s="149">
        <v>1</v>
      </c>
      <c r="G34" s="149" t="s">
        <v>84</v>
      </c>
      <c r="H34" s="162">
        <v>500</v>
      </c>
      <c r="I34" s="162">
        <f t="shared" si="3"/>
        <v>2000</v>
      </c>
      <c r="J34" s="134" t="s">
        <v>85</v>
      </c>
      <c r="K34" s="134"/>
    </row>
    <row r="35" ht="14" spans="1:11">
      <c r="A35" s="134"/>
      <c r="B35" s="149"/>
      <c r="C35" s="149" t="s">
        <v>95</v>
      </c>
      <c r="D35" s="149">
        <v>5</v>
      </c>
      <c r="E35" s="149" t="s">
        <v>83</v>
      </c>
      <c r="F35" s="149">
        <v>1</v>
      </c>
      <c r="G35" s="149" t="s">
        <v>84</v>
      </c>
      <c r="H35" s="162">
        <v>800</v>
      </c>
      <c r="I35" s="162">
        <f t="shared" si="3"/>
        <v>4000</v>
      </c>
      <c r="J35" s="134" t="s">
        <v>87</v>
      </c>
      <c r="K35" s="134"/>
    </row>
    <row r="36" spans="1:11">
      <c r="A36" s="137"/>
      <c r="B36" s="138" t="s">
        <v>96</v>
      </c>
      <c r="C36" s="138"/>
      <c r="D36" s="138"/>
      <c r="E36" s="138"/>
      <c r="F36" s="138"/>
      <c r="G36" s="138"/>
      <c r="H36" s="138"/>
      <c r="I36" s="175">
        <f>SUM(I30:I35)</f>
        <v>22200</v>
      </c>
      <c r="J36" s="176"/>
      <c r="K36" s="177"/>
    </row>
    <row r="37" spans="1:11">
      <c r="A37" s="134" t="s">
        <v>97</v>
      </c>
      <c r="B37" s="145" t="s">
        <v>98</v>
      </c>
      <c r="C37" s="150" t="s">
        <v>99</v>
      </c>
      <c r="D37" s="150">
        <v>1</v>
      </c>
      <c r="E37" s="150" t="s">
        <v>22</v>
      </c>
      <c r="F37" s="150">
        <v>1</v>
      </c>
      <c r="G37" s="150" t="s">
        <v>23</v>
      </c>
      <c r="H37" s="166">
        <v>95000</v>
      </c>
      <c r="I37" s="166">
        <f t="shared" ref="I37:I47" si="4">D37*F37*H37</f>
        <v>95000</v>
      </c>
      <c r="J37" s="134" t="s">
        <v>24</v>
      </c>
      <c r="K37" s="145" t="s">
        <v>100</v>
      </c>
    </row>
    <row r="38" spans="1:11">
      <c r="A38" s="134"/>
      <c r="B38" s="145" t="s">
        <v>101</v>
      </c>
      <c r="C38" s="145" t="s">
        <v>102</v>
      </c>
      <c r="D38" s="145">
        <v>56</v>
      </c>
      <c r="E38" s="145" t="s">
        <v>45</v>
      </c>
      <c r="F38" s="145">
        <v>1</v>
      </c>
      <c r="G38" s="145" t="s">
        <v>23</v>
      </c>
      <c r="H38" s="167">
        <v>238</v>
      </c>
      <c r="I38" s="167">
        <f t="shared" si="4"/>
        <v>13328</v>
      </c>
      <c r="J38" s="134" t="s">
        <v>24</v>
      </c>
      <c r="K38" s="181"/>
    </row>
    <row r="39" spans="1:11">
      <c r="A39" s="134"/>
      <c r="B39" s="145"/>
      <c r="C39" s="145" t="s">
        <v>103</v>
      </c>
      <c r="D39" s="145">
        <v>56</v>
      </c>
      <c r="E39" s="145" t="s">
        <v>45</v>
      </c>
      <c r="F39" s="145">
        <v>2</v>
      </c>
      <c r="G39" s="145" t="s">
        <v>23</v>
      </c>
      <c r="H39" s="167">
        <v>200</v>
      </c>
      <c r="I39" s="167">
        <f t="shared" si="4"/>
        <v>22400</v>
      </c>
      <c r="J39" s="134" t="s">
        <v>24</v>
      </c>
      <c r="K39" s="181"/>
    </row>
    <row r="40" spans="1:11">
      <c r="A40" s="134"/>
      <c r="B40" s="145"/>
      <c r="C40" s="145" t="s">
        <v>104</v>
      </c>
      <c r="D40" s="145">
        <v>2</v>
      </c>
      <c r="E40" s="145" t="s">
        <v>45</v>
      </c>
      <c r="F40" s="145">
        <v>2</v>
      </c>
      <c r="G40" s="145" t="s">
        <v>23</v>
      </c>
      <c r="H40" s="167">
        <v>1000</v>
      </c>
      <c r="I40" s="167">
        <f t="shared" si="4"/>
        <v>4000</v>
      </c>
      <c r="J40" s="134" t="s">
        <v>24</v>
      </c>
      <c r="K40" s="145"/>
    </row>
    <row r="41" spans="1:11">
      <c r="A41" s="134"/>
      <c r="B41" s="145" t="s">
        <v>105</v>
      </c>
      <c r="C41" s="145" t="s">
        <v>106</v>
      </c>
      <c r="D41" s="145">
        <v>50</v>
      </c>
      <c r="E41" s="145" t="s">
        <v>45</v>
      </c>
      <c r="F41" s="145">
        <v>1</v>
      </c>
      <c r="G41" s="145" t="s">
        <v>23</v>
      </c>
      <c r="H41" s="167">
        <v>110</v>
      </c>
      <c r="I41" s="167">
        <f t="shared" si="4"/>
        <v>5500</v>
      </c>
      <c r="J41" s="134" t="s">
        <v>24</v>
      </c>
      <c r="K41" s="181"/>
    </row>
    <row r="42" spans="1:11">
      <c r="A42" s="134"/>
      <c r="B42" s="145" t="s">
        <v>105</v>
      </c>
      <c r="C42" s="145" t="s">
        <v>107</v>
      </c>
      <c r="D42" s="145">
        <v>3</v>
      </c>
      <c r="E42" s="145" t="s">
        <v>83</v>
      </c>
      <c r="F42" s="145">
        <v>1</v>
      </c>
      <c r="G42" s="145" t="s">
        <v>84</v>
      </c>
      <c r="H42" s="167">
        <v>500</v>
      </c>
      <c r="I42" s="167">
        <f t="shared" si="4"/>
        <v>1500</v>
      </c>
      <c r="J42" s="134" t="s">
        <v>24</v>
      </c>
      <c r="K42" s="181"/>
    </row>
    <row r="43" spans="1:11">
      <c r="A43" s="134"/>
      <c r="B43" s="145" t="s">
        <v>105</v>
      </c>
      <c r="C43" s="145" t="s">
        <v>108</v>
      </c>
      <c r="D43" s="145">
        <v>50</v>
      </c>
      <c r="E43" s="145" t="s">
        <v>45</v>
      </c>
      <c r="F43" s="145">
        <v>1</v>
      </c>
      <c r="G43" s="145" t="s">
        <v>23</v>
      </c>
      <c r="H43" s="167">
        <v>40</v>
      </c>
      <c r="I43" s="167">
        <f t="shared" si="4"/>
        <v>2000</v>
      </c>
      <c r="J43" s="134" t="s">
        <v>24</v>
      </c>
      <c r="K43" s="181"/>
    </row>
    <row r="44" spans="1:11">
      <c r="A44" s="134"/>
      <c r="B44" s="145" t="s">
        <v>105</v>
      </c>
      <c r="C44" s="145" t="s">
        <v>109</v>
      </c>
      <c r="D44" s="145">
        <v>50</v>
      </c>
      <c r="E44" s="145" t="s">
        <v>45</v>
      </c>
      <c r="F44" s="145">
        <v>1</v>
      </c>
      <c r="G44" s="145" t="s">
        <v>23</v>
      </c>
      <c r="H44" s="167">
        <v>130</v>
      </c>
      <c r="I44" s="167">
        <f t="shared" si="4"/>
        <v>6500</v>
      </c>
      <c r="J44" s="134" t="s">
        <v>24</v>
      </c>
      <c r="K44" s="181"/>
    </row>
    <row r="45" spans="1:11">
      <c r="A45" s="134"/>
      <c r="B45" s="145" t="s">
        <v>110</v>
      </c>
      <c r="C45" s="145" t="s">
        <v>111</v>
      </c>
      <c r="D45" s="145">
        <v>37</v>
      </c>
      <c r="E45" s="145" t="s">
        <v>45</v>
      </c>
      <c r="F45" s="145">
        <v>1</v>
      </c>
      <c r="G45" s="145" t="s">
        <v>23</v>
      </c>
      <c r="H45" s="167">
        <v>588</v>
      </c>
      <c r="I45" s="167">
        <f t="shared" si="4"/>
        <v>21756</v>
      </c>
      <c r="J45" s="134" t="s">
        <v>24</v>
      </c>
      <c r="K45" s="181"/>
    </row>
    <row r="46" spans="1:11">
      <c r="A46" s="134"/>
      <c r="B46" s="145" t="s">
        <v>110</v>
      </c>
      <c r="C46" s="145" t="s">
        <v>112</v>
      </c>
      <c r="D46" s="145">
        <v>13</v>
      </c>
      <c r="E46" s="145" t="s">
        <v>45</v>
      </c>
      <c r="F46" s="145">
        <v>1</v>
      </c>
      <c r="G46" s="145" t="s">
        <v>23</v>
      </c>
      <c r="H46" s="167">
        <v>298</v>
      </c>
      <c r="I46" s="167">
        <f t="shared" si="4"/>
        <v>3874</v>
      </c>
      <c r="J46" s="134" t="s">
        <v>24</v>
      </c>
      <c r="K46" s="181"/>
    </row>
    <row r="47" spans="1:11">
      <c r="A47" s="134"/>
      <c r="B47" s="145" t="s">
        <v>113</v>
      </c>
      <c r="C47" s="145" t="s">
        <v>114</v>
      </c>
      <c r="D47" s="145">
        <v>1</v>
      </c>
      <c r="E47" s="145" t="s">
        <v>22</v>
      </c>
      <c r="F47" s="145">
        <v>1</v>
      </c>
      <c r="G47" s="145" t="s">
        <v>23</v>
      </c>
      <c r="H47" s="167">
        <v>11000</v>
      </c>
      <c r="I47" s="167">
        <f t="shared" si="4"/>
        <v>11000</v>
      </c>
      <c r="J47" s="134" t="s">
        <v>24</v>
      </c>
      <c r="K47" s="181"/>
    </row>
    <row r="48" spans="1:11">
      <c r="A48" s="134"/>
      <c r="B48" s="138" t="s">
        <v>115</v>
      </c>
      <c r="C48" s="138"/>
      <c r="D48" s="138"/>
      <c r="E48" s="138"/>
      <c r="F48" s="138"/>
      <c r="G48" s="138"/>
      <c r="H48" s="138"/>
      <c r="I48" s="175">
        <f>SUM(I37:I47)</f>
        <v>186858</v>
      </c>
      <c r="J48" s="176"/>
      <c r="K48" s="177"/>
    </row>
    <row r="49" ht="14" spans="1:11">
      <c r="A49" s="134" t="s">
        <v>116</v>
      </c>
      <c r="B49" s="151" t="s">
        <v>117</v>
      </c>
      <c r="C49" s="147" t="s">
        <v>118</v>
      </c>
      <c r="D49" s="147">
        <v>3</v>
      </c>
      <c r="E49" s="147" t="s">
        <v>119</v>
      </c>
      <c r="F49" s="147">
        <v>1</v>
      </c>
      <c r="G49" s="147" t="s">
        <v>23</v>
      </c>
      <c r="H49" s="167">
        <v>50</v>
      </c>
      <c r="I49" s="167">
        <f t="shared" ref="I49:I54" si="5">D49*F49*H49</f>
        <v>150</v>
      </c>
      <c r="J49" s="183" t="s">
        <v>24</v>
      </c>
      <c r="K49" s="140"/>
    </row>
    <row r="50" ht="14" spans="1:11">
      <c r="A50" s="134"/>
      <c r="B50" s="152"/>
      <c r="C50" s="147" t="s">
        <v>120</v>
      </c>
      <c r="D50" s="147">
        <v>12</v>
      </c>
      <c r="E50" s="147" t="s">
        <v>121</v>
      </c>
      <c r="F50" s="147">
        <v>1</v>
      </c>
      <c r="G50" s="147" t="s">
        <v>23</v>
      </c>
      <c r="H50" s="167">
        <v>15</v>
      </c>
      <c r="I50" s="167">
        <f t="shared" si="5"/>
        <v>180</v>
      </c>
      <c r="J50" s="183" t="s">
        <v>24</v>
      </c>
      <c r="K50" s="140"/>
    </row>
    <row r="51" ht="14" spans="1:11">
      <c r="A51" s="134"/>
      <c r="B51" s="151" t="s">
        <v>122</v>
      </c>
      <c r="C51" s="148" t="s">
        <v>123</v>
      </c>
      <c r="D51" s="147">
        <v>60</v>
      </c>
      <c r="E51" s="147" t="s">
        <v>124</v>
      </c>
      <c r="F51" s="149">
        <v>1</v>
      </c>
      <c r="G51" s="149" t="s">
        <v>23</v>
      </c>
      <c r="H51" s="162">
        <v>6</v>
      </c>
      <c r="I51" s="162">
        <f t="shared" si="5"/>
        <v>360</v>
      </c>
      <c r="J51" s="183" t="s">
        <v>125</v>
      </c>
      <c r="K51" s="134"/>
    </row>
    <row r="52" ht="14" spans="1:11">
      <c r="A52" s="134"/>
      <c r="B52" s="152"/>
      <c r="C52" s="148" t="s">
        <v>126</v>
      </c>
      <c r="D52" s="145">
        <v>1</v>
      </c>
      <c r="E52" s="147" t="s">
        <v>22</v>
      </c>
      <c r="F52" s="149">
        <v>1</v>
      </c>
      <c r="G52" s="149" t="s">
        <v>23</v>
      </c>
      <c r="H52" s="162">
        <v>120</v>
      </c>
      <c r="I52" s="162">
        <f t="shared" si="5"/>
        <v>120</v>
      </c>
      <c r="J52" s="183" t="s">
        <v>24</v>
      </c>
      <c r="K52" s="134"/>
    </row>
    <row r="53" ht="14" spans="1:11">
      <c r="A53" s="134"/>
      <c r="B53" s="152"/>
      <c r="C53" s="153" t="s">
        <v>127</v>
      </c>
      <c r="D53" s="134">
        <v>60</v>
      </c>
      <c r="E53" s="149" t="s">
        <v>124</v>
      </c>
      <c r="F53" s="149">
        <v>1</v>
      </c>
      <c r="G53" s="149" t="s">
        <v>23</v>
      </c>
      <c r="H53" s="162">
        <v>0.7</v>
      </c>
      <c r="I53" s="162">
        <f t="shared" si="5"/>
        <v>42</v>
      </c>
      <c r="J53" s="183" t="s">
        <v>128</v>
      </c>
      <c r="K53" s="134"/>
    </row>
    <row r="54" ht="14" spans="1:11">
      <c r="A54" s="134"/>
      <c r="B54" s="152"/>
      <c r="C54" s="148" t="s">
        <v>129</v>
      </c>
      <c r="D54" s="134">
        <v>60</v>
      </c>
      <c r="E54" s="149" t="s">
        <v>124</v>
      </c>
      <c r="F54" s="149">
        <v>1</v>
      </c>
      <c r="G54" s="149" t="s">
        <v>23</v>
      </c>
      <c r="H54" s="162">
        <v>0.7</v>
      </c>
      <c r="I54" s="162">
        <f t="shared" si="5"/>
        <v>42</v>
      </c>
      <c r="J54" s="183" t="s">
        <v>128</v>
      </c>
      <c r="K54" s="134"/>
    </row>
    <row r="55" ht="14" spans="1:11">
      <c r="A55" s="134"/>
      <c r="B55" s="154"/>
      <c r="C55" s="148" t="s">
        <v>130</v>
      </c>
      <c r="D55" s="147">
        <v>1</v>
      </c>
      <c r="E55" s="147" t="s">
        <v>121</v>
      </c>
      <c r="F55" s="147">
        <v>1</v>
      </c>
      <c r="G55" s="147" t="s">
        <v>131</v>
      </c>
      <c r="H55" s="162">
        <v>20</v>
      </c>
      <c r="I55" s="162">
        <f t="shared" ref="I55:I82" si="6">D55*F55*H55</f>
        <v>20</v>
      </c>
      <c r="J55" s="183" t="s">
        <v>24</v>
      </c>
      <c r="K55" s="134"/>
    </row>
    <row r="56" ht="14" spans="1:11">
      <c r="A56" s="134"/>
      <c r="B56" s="147" t="s">
        <v>132</v>
      </c>
      <c r="C56" s="148" t="s">
        <v>133</v>
      </c>
      <c r="D56" s="147">
        <v>40</v>
      </c>
      <c r="E56" s="147" t="s">
        <v>124</v>
      </c>
      <c r="F56" s="147">
        <v>1</v>
      </c>
      <c r="G56" s="147" t="s">
        <v>23</v>
      </c>
      <c r="H56" s="162">
        <v>16</v>
      </c>
      <c r="I56" s="162">
        <f t="shared" si="6"/>
        <v>640</v>
      </c>
      <c r="J56" s="183" t="s">
        <v>24</v>
      </c>
      <c r="K56" s="134"/>
    </row>
    <row r="57" ht="14" spans="1:11">
      <c r="A57" s="134"/>
      <c r="B57" s="147" t="s">
        <v>134</v>
      </c>
      <c r="C57" s="153" t="s">
        <v>135</v>
      </c>
      <c r="D57" s="149">
        <v>30</v>
      </c>
      <c r="E57" s="149" t="s">
        <v>124</v>
      </c>
      <c r="F57" s="149">
        <v>1</v>
      </c>
      <c r="G57" s="149" t="s">
        <v>23</v>
      </c>
      <c r="H57" s="162">
        <v>1</v>
      </c>
      <c r="I57" s="162">
        <f t="shared" si="6"/>
        <v>30</v>
      </c>
      <c r="J57" s="134" t="s">
        <v>136</v>
      </c>
      <c r="K57" s="134"/>
    </row>
    <row r="58" ht="14" spans="1:11">
      <c r="A58" s="134"/>
      <c r="B58" s="147"/>
      <c r="C58" s="153" t="s">
        <v>137</v>
      </c>
      <c r="D58" s="149">
        <v>3</v>
      </c>
      <c r="E58" s="149" t="s">
        <v>121</v>
      </c>
      <c r="F58" s="149">
        <v>1</v>
      </c>
      <c r="G58" s="149" t="s">
        <v>23</v>
      </c>
      <c r="H58" s="162">
        <v>20</v>
      </c>
      <c r="I58" s="162">
        <f t="shared" si="6"/>
        <v>60</v>
      </c>
      <c r="J58" s="183" t="s">
        <v>138</v>
      </c>
      <c r="K58" s="134"/>
    </row>
    <row r="59" ht="14" spans="1:11">
      <c r="A59" s="134"/>
      <c r="B59" s="147"/>
      <c r="C59" s="148" t="s">
        <v>139</v>
      </c>
      <c r="D59" s="149">
        <v>60</v>
      </c>
      <c r="E59" s="149" t="s">
        <v>121</v>
      </c>
      <c r="F59" s="149">
        <v>1</v>
      </c>
      <c r="G59" s="149" t="s">
        <v>23</v>
      </c>
      <c r="H59" s="162">
        <v>5</v>
      </c>
      <c r="I59" s="162">
        <f t="shared" si="6"/>
        <v>300</v>
      </c>
      <c r="J59" s="183" t="s">
        <v>140</v>
      </c>
      <c r="K59" s="134"/>
    </row>
    <row r="60" ht="14" spans="1:11">
      <c r="A60" s="134"/>
      <c r="B60" s="151" t="s">
        <v>141</v>
      </c>
      <c r="C60" s="148" t="s">
        <v>142</v>
      </c>
      <c r="D60" s="147">
        <v>10</v>
      </c>
      <c r="E60" s="147" t="s">
        <v>121</v>
      </c>
      <c r="F60" s="147">
        <v>1</v>
      </c>
      <c r="G60" s="147" t="s">
        <v>23</v>
      </c>
      <c r="H60" s="162">
        <v>24.9</v>
      </c>
      <c r="I60" s="162">
        <f t="shared" si="6"/>
        <v>249</v>
      </c>
      <c r="J60" s="183" t="s">
        <v>24</v>
      </c>
      <c r="K60" s="134"/>
    </row>
    <row r="61" ht="14" spans="1:11">
      <c r="A61" s="134"/>
      <c r="B61" s="154"/>
      <c r="C61" s="148" t="s">
        <v>143</v>
      </c>
      <c r="D61" s="147">
        <v>10</v>
      </c>
      <c r="E61" s="147" t="s">
        <v>121</v>
      </c>
      <c r="F61" s="147">
        <v>1</v>
      </c>
      <c r="G61" s="149" t="s">
        <v>23</v>
      </c>
      <c r="H61" s="162">
        <v>35</v>
      </c>
      <c r="I61" s="162">
        <f t="shared" si="6"/>
        <v>350</v>
      </c>
      <c r="J61" s="183" t="s">
        <v>24</v>
      </c>
      <c r="K61" s="134"/>
    </row>
    <row r="62" ht="14" spans="1:11">
      <c r="A62" s="134"/>
      <c r="B62" s="147" t="s">
        <v>144</v>
      </c>
      <c r="C62" s="147" t="s">
        <v>139</v>
      </c>
      <c r="D62" s="147">
        <v>40</v>
      </c>
      <c r="E62" s="147" t="s">
        <v>45</v>
      </c>
      <c r="F62" s="147">
        <v>1</v>
      </c>
      <c r="G62" s="147" t="s">
        <v>23</v>
      </c>
      <c r="H62" s="162">
        <v>5</v>
      </c>
      <c r="I62" s="162">
        <f t="shared" si="6"/>
        <v>200</v>
      </c>
      <c r="J62" s="183" t="s">
        <v>140</v>
      </c>
      <c r="K62" s="134"/>
    </row>
    <row r="63" ht="14" spans="1:11">
      <c r="A63" s="134"/>
      <c r="B63" s="147"/>
      <c r="C63" s="147" t="s">
        <v>145</v>
      </c>
      <c r="D63" s="147">
        <v>4</v>
      </c>
      <c r="E63" s="147" t="s">
        <v>121</v>
      </c>
      <c r="F63" s="147">
        <v>2</v>
      </c>
      <c r="G63" s="147" t="s">
        <v>23</v>
      </c>
      <c r="H63" s="162">
        <v>5</v>
      </c>
      <c r="I63" s="162">
        <f t="shared" si="6"/>
        <v>40</v>
      </c>
      <c r="J63" s="183" t="s">
        <v>140</v>
      </c>
      <c r="K63" s="134"/>
    </row>
    <row r="64" ht="14" spans="1:11">
      <c r="A64" s="134"/>
      <c r="B64" s="147"/>
      <c r="C64" s="147" t="s">
        <v>146</v>
      </c>
      <c r="D64" s="147">
        <v>40</v>
      </c>
      <c r="E64" s="147" t="s">
        <v>121</v>
      </c>
      <c r="F64" s="147">
        <v>1</v>
      </c>
      <c r="G64" s="147" t="s">
        <v>23</v>
      </c>
      <c r="H64" s="162">
        <v>3</v>
      </c>
      <c r="I64" s="162">
        <f t="shared" si="6"/>
        <v>120</v>
      </c>
      <c r="J64" s="183" t="s">
        <v>24</v>
      </c>
      <c r="K64" s="134"/>
    </row>
    <row r="65" ht="14" spans="1:11">
      <c r="A65" s="134"/>
      <c r="B65" s="147"/>
      <c r="C65" s="147" t="s">
        <v>147</v>
      </c>
      <c r="D65" s="147">
        <v>1</v>
      </c>
      <c r="E65" s="147" t="s">
        <v>121</v>
      </c>
      <c r="F65" s="147">
        <v>1</v>
      </c>
      <c r="G65" s="147" t="s">
        <v>23</v>
      </c>
      <c r="H65" s="162">
        <v>120</v>
      </c>
      <c r="I65" s="162">
        <f t="shared" si="6"/>
        <v>120</v>
      </c>
      <c r="J65" s="183" t="s">
        <v>24</v>
      </c>
      <c r="K65" s="134"/>
    </row>
    <row r="66" ht="14" spans="1:11">
      <c r="A66" s="134"/>
      <c r="B66" s="147" t="s">
        <v>148</v>
      </c>
      <c r="C66" s="147" t="s">
        <v>149</v>
      </c>
      <c r="D66" s="148">
        <v>3</v>
      </c>
      <c r="E66" s="147" t="s">
        <v>121</v>
      </c>
      <c r="F66" s="147">
        <v>1</v>
      </c>
      <c r="G66" s="147" t="s">
        <v>23</v>
      </c>
      <c r="H66" s="162">
        <v>50</v>
      </c>
      <c r="I66" s="162">
        <f t="shared" si="6"/>
        <v>150</v>
      </c>
      <c r="J66" s="183" t="s">
        <v>150</v>
      </c>
      <c r="K66" s="134"/>
    </row>
    <row r="67" ht="14" spans="1:11">
      <c r="A67" s="134"/>
      <c r="B67" s="147"/>
      <c r="C67" s="147" t="s">
        <v>151</v>
      </c>
      <c r="D67" s="148">
        <v>6</v>
      </c>
      <c r="E67" s="147" t="s">
        <v>73</v>
      </c>
      <c r="F67" s="147">
        <v>1</v>
      </c>
      <c r="G67" s="147" t="s">
        <v>152</v>
      </c>
      <c r="H67" s="162">
        <v>45</v>
      </c>
      <c r="I67" s="162">
        <f t="shared" si="6"/>
        <v>270</v>
      </c>
      <c r="J67" s="183" t="s">
        <v>153</v>
      </c>
      <c r="K67" s="134"/>
    </row>
    <row r="68" ht="14" spans="1:11">
      <c r="A68" s="134"/>
      <c r="B68" s="145" t="s">
        <v>154</v>
      </c>
      <c r="C68" s="145" t="s">
        <v>155</v>
      </c>
      <c r="D68" s="184">
        <v>60</v>
      </c>
      <c r="E68" s="145" t="s">
        <v>124</v>
      </c>
      <c r="F68" s="145">
        <v>1</v>
      </c>
      <c r="G68" s="145" t="s">
        <v>23</v>
      </c>
      <c r="H68" s="162">
        <v>10</v>
      </c>
      <c r="I68" s="162">
        <f t="shared" si="6"/>
        <v>600</v>
      </c>
      <c r="J68" s="183" t="s">
        <v>24</v>
      </c>
      <c r="K68" s="134"/>
    </row>
    <row r="69" ht="14" spans="1:11">
      <c r="A69" s="134"/>
      <c r="B69" s="145" t="s">
        <v>156</v>
      </c>
      <c r="C69" s="145" t="s">
        <v>157</v>
      </c>
      <c r="D69" s="140">
        <v>1</v>
      </c>
      <c r="E69" s="134" t="s">
        <v>22</v>
      </c>
      <c r="F69" s="134">
        <v>1</v>
      </c>
      <c r="G69" s="134" t="s">
        <v>23</v>
      </c>
      <c r="H69" s="162">
        <v>500</v>
      </c>
      <c r="I69" s="162">
        <f t="shared" si="6"/>
        <v>500</v>
      </c>
      <c r="J69" s="183" t="s">
        <v>24</v>
      </c>
      <c r="K69" s="134"/>
    </row>
    <row r="70" ht="28" spans="1:11">
      <c r="A70" s="134"/>
      <c r="B70" s="134" t="s">
        <v>158</v>
      </c>
      <c r="C70" s="149" t="s">
        <v>159</v>
      </c>
      <c r="D70" s="134">
        <v>1</v>
      </c>
      <c r="E70" s="134" t="s">
        <v>22</v>
      </c>
      <c r="F70" s="134">
        <v>1</v>
      </c>
      <c r="G70" s="134" t="s">
        <v>23</v>
      </c>
      <c r="H70" s="162">
        <v>2000</v>
      </c>
      <c r="I70" s="162">
        <f t="shared" si="6"/>
        <v>2000</v>
      </c>
      <c r="J70" s="134" t="s">
        <v>24</v>
      </c>
      <c r="K70" s="134"/>
    </row>
    <row r="71" spans="1:11">
      <c r="A71" s="134"/>
      <c r="B71" s="134" t="s">
        <v>160</v>
      </c>
      <c r="C71" s="134" t="s">
        <v>161</v>
      </c>
      <c r="D71" s="134">
        <v>56</v>
      </c>
      <c r="E71" s="134" t="s">
        <v>121</v>
      </c>
      <c r="F71" s="134">
        <v>1</v>
      </c>
      <c r="G71" s="134" t="s">
        <v>23</v>
      </c>
      <c r="H71" s="162">
        <v>138</v>
      </c>
      <c r="I71" s="162">
        <f t="shared" si="6"/>
        <v>7728</v>
      </c>
      <c r="J71" s="134" t="s">
        <v>24</v>
      </c>
      <c r="K71" s="134"/>
    </row>
    <row r="72" spans="1:11">
      <c r="A72" s="134"/>
      <c r="B72" s="134"/>
      <c r="C72" s="134" t="s">
        <v>162</v>
      </c>
      <c r="D72" s="134">
        <v>56</v>
      </c>
      <c r="E72" s="134" t="s">
        <v>121</v>
      </c>
      <c r="F72" s="134">
        <v>1</v>
      </c>
      <c r="G72" s="134" t="s">
        <v>23</v>
      </c>
      <c r="H72" s="162">
        <v>20</v>
      </c>
      <c r="I72" s="162">
        <f t="shared" si="6"/>
        <v>1120</v>
      </c>
      <c r="J72" s="134" t="s">
        <v>24</v>
      </c>
      <c r="K72" s="134"/>
    </row>
    <row r="73" spans="1:11">
      <c r="A73" s="134"/>
      <c r="B73" s="134"/>
      <c r="C73" s="134" t="s">
        <v>163</v>
      </c>
      <c r="D73" s="134">
        <v>56</v>
      </c>
      <c r="E73" s="134" t="s">
        <v>121</v>
      </c>
      <c r="F73" s="134">
        <v>1</v>
      </c>
      <c r="G73" s="134" t="s">
        <v>23</v>
      </c>
      <c r="H73" s="162">
        <v>15</v>
      </c>
      <c r="I73" s="162">
        <f t="shared" si="6"/>
        <v>840</v>
      </c>
      <c r="J73" s="134" t="s">
        <v>24</v>
      </c>
      <c r="K73" s="134"/>
    </row>
    <row r="74" spans="1:11">
      <c r="A74" s="134"/>
      <c r="B74" s="134"/>
      <c r="C74" s="134" t="s">
        <v>164</v>
      </c>
      <c r="D74" s="134">
        <v>56</v>
      </c>
      <c r="E74" s="134" t="s">
        <v>121</v>
      </c>
      <c r="F74" s="134">
        <v>1</v>
      </c>
      <c r="G74" s="134" t="s">
        <v>23</v>
      </c>
      <c r="H74" s="162">
        <v>53.9</v>
      </c>
      <c r="I74" s="162">
        <f t="shared" si="6"/>
        <v>3018.4</v>
      </c>
      <c r="J74" s="134" t="s">
        <v>24</v>
      </c>
      <c r="K74" s="134"/>
    </row>
    <row r="75" spans="1:11">
      <c r="A75" s="134"/>
      <c r="B75" s="134"/>
      <c r="C75" s="134" t="s">
        <v>165</v>
      </c>
      <c r="D75" s="134">
        <v>56</v>
      </c>
      <c r="E75" s="134" t="s">
        <v>121</v>
      </c>
      <c r="F75" s="134">
        <v>1</v>
      </c>
      <c r="G75" s="134" t="s">
        <v>23</v>
      </c>
      <c r="H75" s="162">
        <v>15</v>
      </c>
      <c r="I75" s="162">
        <f t="shared" si="6"/>
        <v>840</v>
      </c>
      <c r="J75" s="134" t="s">
        <v>24</v>
      </c>
      <c r="K75" s="134"/>
    </row>
    <row r="76" spans="1:11">
      <c r="A76" s="134"/>
      <c r="B76" s="134"/>
      <c r="C76" s="134" t="s">
        <v>166</v>
      </c>
      <c r="D76" s="134">
        <v>56</v>
      </c>
      <c r="E76" s="134" t="s">
        <v>121</v>
      </c>
      <c r="F76" s="134">
        <v>1</v>
      </c>
      <c r="G76" s="134" t="s">
        <v>23</v>
      </c>
      <c r="H76" s="162">
        <v>138</v>
      </c>
      <c r="I76" s="162">
        <f t="shared" si="6"/>
        <v>7728</v>
      </c>
      <c r="J76" s="134" t="s">
        <v>24</v>
      </c>
      <c r="K76" s="134"/>
    </row>
    <row r="77" spans="1:11">
      <c r="A77" s="134"/>
      <c r="B77" s="134" t="s">
        <v>167</v>
      </c>
      <c r="C77" s="134" t="s">
        <v>168</v>
      </c>
      <c r="D77" s="134">
        <v>56</v>
      </c>
      <c r="E77" s="134" t="s">
        <v>45</v>
      </c>
      <c r="F77" s="134">
        <v>1</v>
      </c>
      <c r="G77" s="134" t="s">
        <v>23</v>
      </c>
      <c r="H77" s="162">
        <v>145</v>
      </c>
      <c r="I77" s="162">
        <f t="shared" si="6"/>
        <v>8120</v>
      </c>
      <c r="J77" s="134" t="s">
        <v>24</v>
      </c>
      <c r="K77" s="134"/>
    </row>
    <row r="78" ht="14" spans="1:11">
      <c r="A78" s="134"/>
      <c r="B78" s="134" t="s">
        <v>167</v>
      </c>
      <c r="C78" s="149" t="s">
        <v>169</v>
      </c>
      <c r="D78" s="134">
        <v>10</v>
      </c>
      <c r="E78" s="134" t="s">
        <v>45</v>
      </c>
      <c r="F78" s="134">
        <v>1</v>
      </c>
      <c r="G78" s="134" t="s">
        <v>23</v>
      </c>
      <c r="H78" s="162">
        <v>358</v>
      </c>
      <c r="I78" s="162">
        <f t="shared" si="6"/>
        <v>3580</v>
      </c>
      <c r="J78" s="134" t="s">
        <v>24</v>
      </c>
      <c r="K78" s="134"/>
    </row>
    <row r="79" ht="14" spans="1:11">
      <c r="A79" s="134"/>
      <c r="B79" s="149" t="s">
        <v>170</v>
      </c>
      <c r="C79" s="149" t="s">
        <v>171</v>
      </c>
      <c r="D79" s="134">
        <v>1</v>
      </c>
      <c r="E79" s="134" t="s">
        <v>22</v>
      </c>
      <c r="F79" s="134">
        <v>1</v>
      </c>
      <c r="G79" s="134" t="s">
        <v>23</v>
      </c>
      <c r="H79" s="162">
        <v>7000</v>
      </c>
      <c r="I79" s="162">
        <f t="shared" si="6"/>
        <v>7000</v>
      </c>
      <c r="J79" s="134" t="s">
        <v>24</v>
      </c>
      <c r="K79" s="134"/>
    </row>
    <row r="80" spans="1:11">
      <c r="A80" s="134"/>
      <c r="B80" s="149" t="s">
        <v>172</v>
      </c>
      <c r="C80" s="134" t="s">
        <v>173</v>
      </c>
      <c r="D80" s="134">
        <v>1</v>
      </c>
      <c r="E80" s="134" t="s">
        <v>121</v>
      </c>
      <c r="F80" s="134">
        <v>1</v>
      </c>
      <c r="G80" s="134" t="s">
        <v>23</v>
      </c>
      <c r="H80" s="162">
        <v>1500</v>
      </c>
      <c r="I80" s="162">
        <f t="shared" si="6"/>
        <v>1500</v>
      </c>
      <c r="J80" s="134" t="s">
        <v>24</v>
      </c>
      <c r="K80" s="134"/>
    </row>
    <row r="81" spans="1:11">
      <c r="A81" s="134"/>
      <c r="B81" s="149"/>
      <c r="C81" s="134" t="s">
        <v>174</v>
      </c>
      <c r="D81" s="134">
        <v>5</v>
      </c>
      <c r="E81" s="134" t="s">
        <v>121</v>
      </c>
      <c r="F81" s="134">
        <v>1</v>
      </c>
      <c r="G81" s="134" t="s">
        <v>23</v>
      </c>
      <c r="H81" s="162">
        <v>1000</v>
      </c>
      <c r="I81" s="162">
        <f t="shared" si="6"/>
        <v>5000</v>
      </c>
      <c r="J81" s="134" t="s">
        <v>24</v>
      </c>
      <c r="K81" s="134"/>
    </row>
    <row r="82" spans="1:11">
      <c r="A82" s="134"/>
      <c r="B82" s="149"/>
      <c r="C82" s="134" t="s">
        <v>175</v>
      </c>
      <c r="D82" s="134">
        <v>10</v>
      </c>
      <c r="E82" s="134" t="s">
        <v>121</v>
      </c>
      <c r="F82" s="134">
        <v>1</v>
      </c>
      <c r="G82" s="134" t="s">
        <v>23</v>
      </c>
      <c r="H82" s="162">
        <v>500</v>
      </c>
      <c r="I82" s="162">
        <f t="shared" si="6"/>
        <v>5000</v>
      </c>
      <c r="J82" s="134" t="s">
        <v>24</v>
      </c>
      <c r="K82" s="134"/>
    </row>
    <row r="83" spans="1:11">
      <c r="A83" s="134"/>
      <c r="B83" s="185" t="s">
        <v>176</v>
      </c>
      <c r="C83" s="185"/>
      <c r="D83" s="185"/>
      <c r="E83" s="185"/>
      <c r="F83" s="185"/>
      <c r="G83" s="185"/>
      <c r="H83" s="185"/>
      <c r="I83" s="175">
        <f>SUM(I49:I82)</f>
        <v>58017.4</v>
      </c>
      <c r="J83" s="176"/>
      <c r="K83" s="176"/>
    </row>
    <row r="84" ht="28" spans="1:11">
      <c r="A84" s="186" t="s">
        <v>177</v>
      </c>
      <c r="B84" s="187" t="s">
        <v>177</v>
      </c>
      <c r="C84" s="188" t="s">
        <v>178</v>
      </c>
      <c r="D84" s="188">
        <v>1</v>
      </c>
      <c r="E84" s="188" t="s">
        <v>45</v>
      </c>
      <c r="F84" s="188">
        <v>1</v>
      </c>
      <c r="G84" s="188" t="s">
        <v>179</v>
      </c>
      <c r="H84" s="201">
        <v>1640</v>
      </c>
      <c r="I84" s="201">
        <f t="shared" ref="I84:I90" si="7">D84*F84*H84</f>
        <v>1640</v>
      </c>
      <c r="J84" s="134" t="s">
        <v>24</v>
      </c>
      <c r="K84" s="134"/>
    </row>
    <row r="85" ht="14" spans="1:11">
      <c r="A85" s="189"/>
      <c r="B85" s="190"/>
      <c r="C85" s="188" t="s">
        <v>180</v>
      </c>
      <c r="D85" s="188">
        <v>1</v>
      </c>
      <c r="E85" s="188" t="s">
        <v>45</v>
      </c>
      <c r="F85" s="188">
        <v>2</v>
      </c>
      <c r="G85" s="188" t="s">
        <v>31</v>
      </c>
      <c r="H85" s="201">
        <v>300</v>
      </c>
      <c r="I85" s="201">
        <f t="shared" si="7"/>
        <v>600</v>
      </c>
      <c r="J85" s="144" t="s">
        <v>181</v>
      </c>
      <c r="K85" s="134"/>
    </row>
    <row r="86" ht="14" spans="1:11">
      <c r="A86" s="189"/>
      <c r="B86" s="190"/>
      <c r="C86" s="188" t="s">
        <v>182</v>
      </c>
      <c r="D86" s="188">
        <v>1</v>
      </c>
      <c r="E86" s="188" t="s">
        <v>45</v>
      </c>
      <c r="F86" s="188">
        <v>3</v>
      </c>
      <c r="G86" s="188" t="s">
        <v>90</v>
      </c>
      <c r="H86" s="201">
        <v>80</v>
      </c>
      <c r="I86" s="201">
        <f t="shared" si="7"/>
        <v>240</v>
      </c>
      <c r="J86" s="134" t="s">
        <v>183</v>
      </c>
      <c r="K86" s="134"/>
    </row>
    <row r="87" ht="15.2" spans="1:11">
      <c r="A87" s="189"/>
      <c r="B87" s="190"/>
      <c r="C87" s="67" t="s">
        <v>184</v>
      </c>
      <c r="D87" s="188">
        <v>1</v>
      </c>
      <c r="E87" s="188" t="s">
        <v>45</v>
      </c>
      <c r="F87" s="188">
        <v>3</v>
      </c>
      <c r="G87" s="188" t="s">
        <v>90</v>
      </c>
      <c r="H87" s="201">
        <v>50</v>
      </c>
      <c r="I87" s="201">
        <f t="shared" si="7"/>
        <v>150</v>
      </c>
      <c r="J87" s="134" t="s">
        <v>185</v>
      </c>
      <c r="K87" s="134"/>
    </row>
    <row r="88" ht="14" spans="1:11">
      <c r="A88" s="189"/>
      <c r="B88" s="190"/>
      <c r="C88" s="188" t="s">
        <v>186</v>
      </c>
      <c r="D88" s="188">
        <v>2</v>
      </c>
      <c r="E88" s="188" t="s">
        <v>45</v>
      </c>
      <c r="F88" s="188">
        <v>1</v>
      </c>
      <c r="G88" s="188" t="s">
        <v>23</v>
      </c>
      <c r="H88" s="201">
        <v>110</v>
      </c>
      <c r="I88" s="201">
        <f t="shared" si="7"/>
        <v>220</v>
      </c>
      <c r="J88" s="134" t="s">
        <v>24</v>
      </c>
      <c r="K88" s="134"/>
    </row>
    <row r="89" ht="14" spans="1:11">
      <c r="A89" s="189"/>
      <c r="B89" s="190"/>
      <c r="C89" s="188" t="s">
        <v>187</v>
      </c>
      <c r="D89" s="188">
        <v>2</v>
      </c>
      <c r="E89" s="188" t="s">
        <v>45</v>
      </c>
      <c r="F89" s="188">
        <v>1</v>
      </c>
      <c r="G89" s="188" t="s">
        <v>23</v>
      </c>
      <c r="H89" s="201">
        <v>238</v>
      </c>
      <c r="I89" s="201">
        <f t="shared" si="7"/>
        <v>476</v>
      </c>
      <c r="J89" s="134" t="s">
        <v>24</v>
      </c>
      <c r="K89" s="134"/>
    </row>
    <row r="90" ht="14" spans="1:11">
      <c r="A90" s="189"/>
      <c r="B90" s="190"/>
      <c r="C90" s="188" t="s">
        <v>188</v>
      </c>
      <c r="D90" s="188">
        <v>2</v>
      </c>
      <c r="E90" s="188" t="s">
        <v>45</v>
      </c>
      <c r="F90" s="188">
        <v>1</v>
      </c>
      <c r="G90" s="188" t="s">
        <v>23</v>
      </c>
      <c r="H90" s="201">
        <v>200</v>
      </c>
      <c r="I90" s="201">
        <f t="shared" si="7"/>
        <v>400</v>
      </c>
      <c r="J90" s="134" t="s">
        <v>24</v>
      </c>
      <c r="K90" s="134"/>
    </row>
    <row r="91" spans="1:11">
      <c r="A91" s="191"/>
      <c r="B91" s="185" t="s">
        <v>189</v>
      </c>
      <c r="C91" s="185"/>
      <c r="D91" s="185"/>
      <c r="E91" s="185"/>
      <c r="F91" s="185"/>
      <c r="G91" s="185"/>
      <c r="H91" s="202"/>
      <c r="I91" s="171">
        <f>SUM(I84:I90)</f>
        <v>3726</v>
      </c>
      <c r="J91" s="205"/>
      <c r="K91" s="176"/>
    </row>
    <row r="92" ht="28" spans="1:11">
      <c r="A92" s="192" t="s">
        <v>190</v>
      </c>
      <c r="B92" s="188" t="s">
        <v>191</v>
      </c>
      <c r="C92" s="188" t="s">
        <v>192</v>
      </c>
      <c r="D92" s="188">
        <v>3</v>
      </c>
      <c r="E92" s="188" t="s">
        <v>45</v>
      </c>
      <c r="F92" s="188">
        <v>1</v>
      </c>
      <c r="G92" s="188" t="s">
        <v>179</v>
      </c>
      <c r="H92" s="201">
        <v>2000</v>
      </c>
      <c r="I92" s="201">
        <f t="shared" ref="I92:I95" si="8">D92*F92*H92</f>
        <v>6000</v>
      </c>
      <c r="J92" s="134" t="s">
        <v>24</v>
      </c>
      <c r="K92" s="134"/>
    </row>
    <row r="93" ht="14" spans="1:11">
      <c r="A93" s="192"/>
      <c r="B93" s="188"/>
      <c r="C93" s="188" t="s">
        <v>193</v>
      </c>
      <c r="D93" s="188">
        <v>3</v>
      </c>
      <c r="E93" s="188" t="s">
        <v>45</v>
      </c>
      <c r="F93" s="188">
        <v>5</v>
      </c>
      <c r="G93" s="188" t="s">
        <v>31</v>
      </c>
      <c r="H93" s="201">
        <v>300</v>
      </c>
      <c r="I93" s="201">
        <f t="shared" si="8"/>
        <v>4500</v>
      </c>
      <c r="J93" s="144" t="s">
        <v>181</v>
      </c>
      <c r="K93" s="134"/>
    </row>
    <row r="94" ht="14" spans="1:11">
      <c r="A94" s="192"/>
      <c r="B94" s="188"/>
      <c r="C94" s="193" t="s">
        <v>194</v>
      </c>
      <c r="D94" s="188">
        <v>3</v>
      </c>
      <c r="E94" s="188" t="s">
        <v>45</v>
      </c>
      <c r="F94" s="188">
        <v>6</v>
      </c>
      <c r="G94" s="188" t="s">
        <v>90</v>
      </c>
      <c r="H94" s="201">
        <v>80</v>
      </c>
      <c r="I94" s="201">
        <f t="shared" si="8"/>
        <v>1440</v>
      </c>
      <c r="J94" s="134" t="s">
        <v>183</v>
      </c>
      <c r="K94" s="134"/>
    </row>
    <row r="95" ht="14" spans="1:11">
      <c r="A95" s="192"/>
      <c r="B95" s="188"/>
      <c r="C95" s="193" t="s">
        <v>195</v>
      </c>
      <c r="D95" s="188">
        <v>3</v>
      </c>
      <c r="E95" s="188" t="s">
        <v>45</v>
      </c>
      <c r="F95" s="188">
        <v>6</v>
      </c>
      <c r="G95" s="188" t="s">
        <v>90</v>
      </c>
      <c r="H95" s="201">
        <v>50</v>
      </c>
      <c r="I95" s="201">
        <f t="shared" si="8"/>
        <v>900</v>
      </c>
      <c r="J95" s="134" t="s">
        <v>185</v>
      </c>
      <c r="K95" s="134"/>
    </row>
    <row r="96" spans="1:11">
      <c r="A96" s="192"/>
      <c r="B96" s="185" t="s">
        <v>196</v>
      </c>
      <c r="C96" s="185"/>
      <c r="D96" s="185"/>
      <c r="E96" s="185"/>
      <c r="F96" s="185"/>
      <c r="G96" s="185"/>
      <c r="H96" s="202"/>
      <c r="I96" s="206">
        <f>SUM(I92:I95)</f>
        <v>12840</v>
      </c>
      <c r="J96" s="205"/>
      <c r="K96" s="205"/>
    </row>
    <row r="97" spans="1:11">
      <c r="A97" s="186" t="s">
        <v>197</v>
      </c>
      <c r="B97" s="194" t="s">
        <v>198</v>
      </c>
      <c r="C97" s="193" t="s">
        <v>199</v>
      </c>
      <c r="D97" s="193">
        <v>2</v>
      </c>
      <c r="E97" s="193" t="s">
        <v>45</v>
      </c>
      <c r="F97" s="193">
        <v>3</v>
      </c>
      <c r="G97" s="193" t="s">
        <v>90</v>
      </c>
      <c r="H97" s="201">
        <v>2500</v>
      </c>
      <c r="I97" s="162">
        <f t="shared" ref="I97:I113" si="9">D97*F97*H97</f>
        <v>15000</v>
      </c>
      <c r="J97" s="207" t="s">
        <v>200</v>
      </c>
      <c r="K97" s="134" t="s">
        <v>201</v>
      </c>
    </row>
    <row r="98" ht="14" spans="1:11">
      <c r="A98" s="189"/>
      <c r="B98" s="194"/>
      <c r="C98" s="193" t="s">
        <v>202</v>
      </c>
      <c r="D98" s="193">
        <v>2</v>
      </c>
      <c r="E98" s="193" t="s">
        <v>45</v>
      </c>
      <c r="F98" s="193">
        <v>2</v>
      </c>
      <c r="G98" s="188" t="s">
        <v>23</v>
      </c>
      <c r="H98" s="201">
        <v>500</v>
      </c>
      <c r="I98" s="162">
        <f t="shared" si="9"/>
        <v>2000</v>
      </c>
      <c r="J98" s="134" t="s">
        <v>24</v>
      </c>
      <c r="K98" s="134"/>
    </row>
    <row r="99" ht="14" spans="1:11">
      <c r="A99" s="189"/>
      <c r="B99" s="194"/>
      <c r="C99" s="193" t="s">
        <v>195</v>
      </c>
      <c r="D99" s="188">
        <v>2</v>
      </c>
      <c r="E99" s="188" t="s">
        <v>45</v>
      </c>
      <c r="F99" s="188">
        <v>3</v>
      </c>
      <c r="G99" s="188" t="s">
        <v>90</v>
      </c>
      <c r="H99" s="201">
        <v>50</v>
      </c>
      <c r="I99" s="201">
        <f t="shared" si="9"/>
        <v>300</v>
      </c>
      <c r="J99" s="134" t="s">
        <v>185</v>
      </c>
      <c r="K99" s="134"/>
    </row>
    <row r="100" spans="1:11">
      <c r="A100" s="189"/>
      <c r="B100" s="194"/>
      <c r="C100" s="193" t="s">
        <v>203</v>
      </c>
      <c r="D100" s="193">
        <v>2</v>
      </c>
      <c r="E100" s="193" t="s">
        <v>45</v>
      </c>
      <c r="F100" s="193">
        <v>3</v>
      </c>
      <c r="G100" s="193" t="s">
        <v>90</v>
      </c>
      <c r="H100" s="201">
        <v>300</v>
      </c>
      <c r="I100" s="162">
        <f t="shared" si="9"/>
        <v>1800</v>
      </c>
      <c r="J100" s="144" t="s">
        <v>181</v>
      </c>
      <c r="K100" s="134"/>
    </row>
    <row r="101" ht="14" spans="1:11">
      <c r="A101" s="189"/>
      <c r="B101" s="194"/>
      <c r="C101" s="193" t="s">
        <v>194</v>
      </c>
      <c r="D101" s="193">
        <v>2</v>
      </c>
      <c r="E101" s="193" t="s">
        <v>45</v>
      </c>
      <c r="F101" s="193">
        <v>3</v>
      </c>
      <c r="G101" s="188" t="s">
        <v>90</v>
      </c>
      <c r="H101" s="201">
        <v>80</v>
      </c>
      <c r="I101" s="162">
        <f t="shared" si="9"/>
        <v>480</v>
      </c>
      <c r="J101" s="134" t="s">
        <v>183</v>
      </c>
      <c r="K101" s="134"/>
    </row>
    <row r="102" ht="14" spans="1:11">
      <c r="A102" s="189"/>
      <c r="B102" s="188" t="s">
        <v>204</v>
      </c>
      <c r="C102" s="188" t="s">
        <v>205</v>
      </c>
      <c r="D102" s="188">
        <v>4</v>
      </c>
      <c r="E102" s="188" t="s">
        <v>45</v>
      </c>
      <c r="F102" s="188">
        <v>1</v>
      </c>
      <c r="G102" s="188" t="s">
        <v>90</v>
      </c>
      <c r="H102" s="201">
        <v>500</v>
      </c>
      <c r="I102" s="201">
        <f t="shared" si="9"/>
        <v>2000</v>
      </c>
      <c r="J102" s="134" t="s">
        <v>206</v>
      </c>
      <c r="K102" s="134"/>
    </row>
    <row r="103" ht="14" spans="1:11">
      <c r="A103" s="189"/>
      <c r="B103" s="188"/>
      <c r="C103" s="188" t="s">
        <v>207</v>
      </c>
      <c r="D103" s="188">
        <v>2</v>
      </c>
      <c r="E103" s="188" t="s">
        <v>45</v>
      </c>
      <c r="F103" s="188">
        <v>1</v>
      </c>
      <c r="G103" s="188" t="s">
        <v>90</v>
      </c>
      <c r="H103" s="201">
        <v>800</v>
      </c>
      <c r="I103" s="201">
        <f t="shared" si="9"/>
        <v>1600</v>
      </c>
      <c r="J103" s="134" t="s">
        <v>208</v>
      </c>
      <c r="K103" s="134"/>
    </row>
    <row r="104" spans="1:11">
      <c r="A104" s="189"/>
      <c r="B104" s="188"/>
      <c r="C104" s="145" t="s">
        <v>209</v>
      </c>
      <c r="D104" s="145">
        <v>1</v>
      </c>
      <c r="E104" s="145" t="s">
        <v>45</v>
      </c>
      <c r="F104" s="145">
        <v>1</v>
      </c>
      <c r="G104" s="145" t="s">
        <v>90</v>
      </c>
      <c r="H104" s="201">
        <v>2500</v>
      </c>
      <c r="I104" s="201">
        <f t="shared" si="9"/>
        <v>2500</v>
      </c>
      <c r="J104" s="134" t="s">
        <v>24</v>
      </c>
      <c r="K104" s="134"/>
    </row>
    <row r="105" spans="1:11">
      <c r="A105" s="189"/>
      <c r="B105" s="188"/>
      <c r="C105" s="145" t="s">
        <v>210</v>
      </c>
      <c r="D105" s="145">
        <v>2</v>
      </c>
      <c r="E105" s="145" t="s">
        <v>45</v>
      </c>
      <c r="F105" s="145">
        <v>2</v>
      </c>
      <c r="G105" s="145" t="s">
        <v>90</v>
      </c>
      <c r="H105" s="201">
        <v>1200</v>
      </c>
      <c r="I105" s="201">
        <f t="shared" si="9"/>
        <v>4800</v>
      </c>
      <c r="J105" s="134" t="s">
        <v>24</v>
      </c>
      <c r="K105" s="134" t="s">
        <v>211</v>
      </c>
    </row>
    <row r="106" spans="1:11">
      <c r="A106" s="189"/>
      <c r="B106" s="188"/>
      <c r="C106" s="134" t="s">
        <v>212</v>
      </c>
      <c r="D106" s="134">
        <v>2</v>
      </c>
      <c r="E106" s="134" t="s">
        <v>45</v>
      </c>
      <c r="F106" s="134">
        <v>1</v>
      </c>
      <c r="G106" s="134" t="s">
        <v>23</v>
      </c>
      <c r="H106" s="201">
        <v>300</v>
      </c>
      <c r="I106" s="162">
        <f t="shared" si="9"/>
        <v>600</v>
      </c>
      <c r="J106" s="134" t="s">
        <v>213</v>
      </c>
      <c r="K106" s="134" t="s">
        <v>214</v>
      </c>
    </row>
    <row r="107" spans="1:11">
      <c r="A107" s="189"/>
      <c r="B107" s="188"/>
      <c r="C107" s="134" t="s">
        <v>215</v>
      </c>
      <c r="D107" s="134">
        <v>1</v>
      </c>
      <c r="E107" s="134" t="s">
        <v>216</v>
      </c>
      <c r="F107" s="134">
        <v>2</v>
      </c>
      <c r="G107" s="134" t="s">
        <v>23</v>
      </c>
      <c r="H107" s="201">
        <v>428</v>
      </c>
      <c r="I107" s="162">
        <f t="shared" si="9"/>
        <v>856</v>
      </c>
      <c r="J107" s="134" t="s">
        <v>217</v>
      </c>
      <c r="K107" s="134"/>
    </row>
    <row r="108" ht="14" spans="1:11">
      <c r="A108" s="189"/>
      <c r="B108" s="188"/>
      <c r="C108" s="134" t="s">
        <v>218</v>
      </c>
      <c r="D108" s="147">
        <v>4</v>
      </c>
      <c r="E108" s="147" t="s">
        <v>45</v>
      </c>
      <c r="F108" s="134">
        <v>1</v>
      </c>
      <c r="G108" s="134" t="s">
        <v>23</v>
      </c>
      <c r="H108" s="201">
        <v>300</v>
      </c>
      <c r="I108" s="162">
        <f t="shared" si="9"/>
        <v>1200</v>
      </c>
      <c r="J108" s="134" t="s">
        <v>213</v>
      </c>
      <c r="K108" s="134" t="s">
        <v>219</v>
      </c>
    </row>
    <row r="109" ht="14" spans="1:11">
      <c r="A109" s="189"/>
      <c r="B109" s="188"/>
      <c r="C109" s="134" t="s">
        <v>220</v>
      </c>
      <c r="D109" s="147">
        <v>1</v>
      </c>
      <c r="E109" s="147" t="s">
        <v>216</v>
      </c>
      <c r="F109" s="134">
        <v>2</v>
      </c>
      <c r="G109" s="134" t="s">
        <v>23</v>
      </c>
      <c r="H109" s="201">
        <v>428</v>
      </c>
      <c r="I109" s="162">
        <f t="shared" si="9"/>
        <v>856</v>
      </c>
      <c r="J109" s="134" t="s">
        <v>217</v>
      </c>
      <c r="K109" s="134"/>
    </row>
    <row r="110" ht="14" spans="1:11">
      <c r="A110" s="189"/>
      <c r="B110" s="188"/>
      <c r="C110" s="142" t="s">
        <v>221</v>
      </c>
      <c r="D110" s="165">
        <v>1</v>
      </c>
      <c r="E110" s="203" t="s">
        <v>45</v>
      </c>
      <c r="F110" s="165">
        <v>1</v>
      </c>
      <c r="G110" s="203" t="s">
        <v>90</v>
      </c>
      <c r="H110" s="163">
        <v>500</v>
      </c>
      <c r="I110" s="163">
        <f t="shared" si="9"/>
        <v>500</v>
      </c>
      <c r="J110" s="134" t="s">
        <v>206</v>
      </c>
      <c r="K110" s="134"/>
    </row>
    <row r="111" ht="14" spans="1:11">
      <c r="A111" s="189"/>
      <c r="B111" s="188"/>
      <c r="C111" s="188" t="s">
        <v>222</v>
      </c>
      <c r="D111" s="188">
        <v>2</v>
      </c>
      <c r="E111" s="188" t="s">
        <v>45</v>
      </c>
      <c r="F111" s="188">
        <v>4</v>
      </c>
      <c r="G111" s="188" t="s">
        <v>90</v>
      </c>
      <c r="H111" s="201">
        <v>500</v>
      </c>
      <c r="I111" s="201">
        <f t="shared" si="9"/>
        <v>4000</v>
      </c>
      <c r="J111" s="134" t="s">
        <v>206</v>
      </c>
      <c r="K111" s="134"/>
    </row>
    <row r="112" ht="14" spans="1:11">
      <c r="A112" s="189"/>
      <c r="B112" s="188"/>
      <c r="C112" s="193" t="s">
        <v>194</v>
      </c>
      <c r="D112" s="188">
        <v>26</v>
      </c>
      <c r="E112" s="188" t="s">
        <v>45</v>
      </c>
      <c r="F112" s="188">
        <v>1</v>
      </c>
      <c r="G112" s="188" t="s">
        <v>223</v>
      </c>
      <c r="H112" s="201">
        <v>80</v>
      </c>
      <c r="I112" s="204">
        <f t="shared" si="9"/>
        <v>2080</v>
      </c>
      <c r="J112" s="134" t="s">
        <v>183</v>
      </c>
      <c r="K112" s="137"/>
    </row>
    <row r="113" ht="14" spans="1:11">
      <c r="A113" s="189"/>
      <c r="B113" s="188"/>
      <c r="C113" s="193" t="s">
        <v>195</v>
      </c>
      <c r="D113" s="188">
        <v>26</v>
      </c>
      <c r="E113" s="188" t="s">
        <v>45</v>
      </c>
      <c r="F113" s="188">
        <v>1</v>
      </c>
      <c r="G113" s="188" t="s">
        <v>223</v>
      </c>
      <c r="H113" s="201">
        <v>50</v>
      </c>
      <c r="I113" s="204">
        <f t="shared" si="9"/>
        <v>1300</v>
      </c>
      <c r="J113" s="134" t="s">
        <v>185</v>
      </c>
      <c r="K113" s="137"/>
    </row>
    <row r="114" spans="1:11">
      <c r="A114" s="189"/>
      <c r="B114" s="185" t="s">
        <v>224</v>
      </c>
      <c r="C114" s="185"/>
      <c r="D114" s="185"/>
      <c r="E114" s="185"/>
      <c r="F114" s="185"/>
      <c r="G114" s="185"/>
      <c r="H114" s="202"/>
      <c r="I114" s="206">
        <f>SUM(I97:I113)</f>
        <v>41872</v>
      </c>
      <c r="J114" s="205"/>
      <c r="K114" s="205"/>
    </row>
    <row r="115" ht="14" spans="1:11">
      <c r="A115" s="192" t="s">
        <v>225</v>
      </c>
      <c r="B115" s="187" t="s">
        <v>226</v>
      </c>
      <c r="C115" s="187"/>
      <c r="D115" s="187">
        <v>56</v>
      </c>
      <c r="E115" s="187" t="s">
        <v>45</v>
      </c>
      <c r="F115" s="187">
        <v>1</v>
      </c>
      <c r="G115" s="187" t="s">
        <v>23</v>
      </c>
      <c r="H115" s="204">
        <v>10</v>
      </c>
      <c r="I115" s="204">
        <f>D115*F115*H115</f>
        <v>560</v>
      </c>
      <c r="J115" s="134" t="s">
        <v>24</v>
      </c>
      <c r="K115" s="208"/>
    </row>
    <row r="116" spans="1:11">
      <c r="A116" s="195"/>
      <c r="B116" s="196" t="s">
        <v>227</v>
      </c>
      <c r="C116" s="196"/>
      <c r="D116" s="196"/>
      <c r="E116" s="196"/>
      <c r="F116" s="196"/>
      <c r="G116" s="196"/>
      <c r="H116" s="196"/>
      <c r="I116" s="206">
        <f>SUM(I115)</f>
        <v>560</v>
      </c>
      <c r="J116" s="205"/>
      <c r="K116" s="205"/>
    </row>
    <row r="117" spans="1:11">
      <c r="A117" s="197" t="s">
        <v>228</v>
      </c>
      <c r="B117" s="198" t="s">
        <v>229</v>
      </c>
      <c r="C117" s="198"/>
      <c r="D117" s="198"/>
      <c r="E117" s="198"/>
      <c r="F117" s="198"/>
      <c r="G117" s="198"/>
      <c r="H117" s="198"/>
      <c r="I117" s="209">
        <f>I116+I114+I96+I91+I83+I48+I36+I24+I22+I16+I14+I7+I29</f>
        <v>574745.4</v>
      </c>
      <c r="J117" s="134"/>
      <c r="K117" s="134"/>
    </row>
    <row r="118" spans="1:12">
      <c r="A118" s="197" t="s">
        <v>230</v>
      </c>
      <c r="B118" s="199">
        <v>0.08</v>
      </c>
      <c r="C118" s="199"/>
      <c r="D118" s="199"/>
      <c r="E118" s="199"/>
      <c r="F118" s="199"/>
      <c r="G118" s="199"/>
      <c r="H118" s="199"/>
      <c r="I118" s="209">
        <f>(I14+I16+I7+I17+I18)*0.08</f>
        <v>13919.68</v>
      </c>
      <c r="J118" s="134"/>
      <c r="K118" s="178"/>
      <c r="L118" s="210"/>
    </row>
    <row r="119" spans="1:11">
      <c r="A119" s="197" t="s">
        <v>231</v>
      </c>
      <c r="B119" s="199">
        <v>0.1</v>
      </c>
      <c r="C119" s="198"/>
      <c r="D119" s="198"/>
      <c r="E119" s="198"/>
      <c r="F119" s="198"/>
      <c r="G119" s="198"/>
      <c r="H119" s="198"/>
      <c r="I119" s="209">
        <f>(I117-I14-I16-I7-I17-I18)*0.1</f>
        <v>40074.94</v>
      </c>
      <c r="J119" s="134"/>
      <c r="K119" s="178"/>
    </row>
    <row r="120" spans="1:11">
      <c r="A120" s="197" t="s">
        <v>232</v>
      </c>
      <c r="B120" s="199">
        <v>0.06</v>
      </c>
      <c r="C120" s="198"/>
      <c r="D120" s="198"/>
      <c r="E120" s="198"/>
      <c r="F120" s="198"/>
      <c r="G120" s="198"/>
      <c r="H120" s="198"/>
      <c r="I120" s="209">
        <f>(I117+I118+I119-I16-I14)*0.06</f>
        <v>29450.4012</v>
      </c>
      <c r="J120" s="134"/>
      <c r="K120" s="178"/>
    </row>
    <row r="121" spans="1:11">
      <c r="A121" s="200" t="s">
        <v>233</v>
      </c>
      <c r="B121" s="200"/>
      <c r="C121" s="200"/>
      <c r="D121" s="200"/>
      <c r="E121" s="200"/>
      <c r="F121" s="200"/>
      <c r="G121" s="200"/>
      <c r="H121" s="200"/>
      <c r="I121" s="209">
        <f>I117+I119+I118+I120</f>
        <v>658190.4212</v>
      </c>
      <c r="J121" s="134"/>
      <c r="K121" s="178"/>
    </row>
  </sheetData>
  <mergeCells count="55">
    <mergeCell ref="A1:K1"/>
    <mergeCell ref="F2:K2"/>
    <mergeCell ref="F3:K3"/>
    <mergeCell ref="A4:K4"/>
    <mergeCell ref="B7:H7"/>
    <mergeCell ref="B14:H14"/>
    <mergeCell ref="B16:H16"/>
    <mergeCell ref="B22:H22"/>
    <mergeCell ref="B24:H24"/>
    <mergeCell ref="B29:H29"/>
    <mergeCell ref="B36:H36"/>
    <mergeCell ref="B48:H48"/>
    <mergeCell ref="B83:H83"/>
    <mergeCell ref="B91:H91"/>
    <mergeCell ref="B96:H96"/>
    <mergeCell ref="B114:H114"/>
    <mergeCell ref="B116:H116"/>
    <mergeCell ref="B117:H117"/>
    <mergeCell ref="B118:H118"/>
    <mergeCell ref="B119:H119"/>
    <mergeCell ref="B120:H120"/>
    <mergeCell ref="A121:H121"/>
    <mergeCell ref="A6:A7"/>
    <mergeCell ref="A8:A14"/>
    <mergeCell ref="A15:A16"/>
    <mergeCell ref="A17:A22"/>
    <mergeCell ref="A23:A24"/>
    <mergeCell ref="A25:A29"/>
    <mergeCell ref="A30:A36"/>
    <mergeCell ref="A37:A48"/>
    <mergeCell ref="A49:A83"/>
    <mergeCell ref="A84:A91"/>
    <mergeCell ref="A92:A96"/>
    <mergeCell ref="A97:A114"/>
    <mergeCell ref="A115:A116"/>
    <mergeCell ref="B8:B9"/>
    <mergeCell ref="B10:B11"/>
    <mergeCell ref="B12:B13"/>
    <mergeCell ref="B25:B28"/>
    <mergeCell ref="B30:B31"/>
    <mergeCell ref="B34:B35"/>
    <mergeCell ref="B38:B40"/>
    <mergeCell ref="B49:B50"/>
    <mergeCell ref="B51:B55"/>
    <mergeCell ref="B57:B59"/>
    <mergeCell ref="B60:B61"/>
    <mergeCell ref="B62:B65"/>
    <mergeCell ref="B66:B67"/>
    <mergeCell ref="B71:B76"/>
    <mergeCell ref="B80:B82"/>
    <mergeCell ref="B84:B90"/>
    <mergeCell ref="B92:B95"/>
    <mergeCell ref="B97:B101"/>
    <mergeCell ref="B102:B113"/>
    <mergeCell ref="K8:K13"/>
  </mergeCells>
  <hyperlinks>
    <hyperlink ref="B3" r:id="rId1" display="gaozhi@cct.cn" tooltip="mailto:gaozhi@cct.cn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7"/>
  <sheetViews>
    <sheetView zoomScale="94" zoomScaleNormal="94" topLeftCell="A650" workbookViewId="0">
      <selection activeCell="A675" sqref="$A675:$XFD675"/>
    </sheetView>
  </sheetViews>
  <sheetFormatPr defaultColWidth="9.66346153846154" defaultRowHeight="15.2"/>
  <cols>
    <col min="1" max="1" width="19.1634615384615" style="8" customWidth="1"/>
    <col min="2" max="2" width="16.3365384615385" style="9" customWidth="1"/>
    <col min="3" max="3" width="27" style="9" customWidth="1"/>
    <col min="4" max="4" width="27.6634615384615" style="9" customWidth="1"/>
    <col min="5" max="5" width="32.8365384615385" style="10" customWidth="1"/>
    <col min="6" max="6" width="39.5" style="10" customWidth="1"/>
    <col min="7" max="7" width="14.5" style="9" customWidth="1"/>
    <col min="8" max="8" width="10.5" style="9" customWidth="1"/>
    <col min="9" max="9" width="10.8365384615385" style="11" customWidth="1"/>
    <col min="10" max="16384" width="9.66346153846154" style="9"/>
  </cols>
  <sheetData>
    <row r="1" ht="46" spans="1:9">
      <c r="A1" s="12" t="s">
        <v>234</v>
      </c>
      <c r="B1" s="13" t="s">
        <v>235</v>
      </c>
      <c r="C1" s="13" t="s">
        <v>236</v>
      </c>
      <c r="D1" s="13" t="s">
        <v>237</v>
      </c>
      <c r="E1" s="22" t="s">
        <v>238</v>
      </c>
      <c r="F1" s="22" t="s">
        <v>239</v>
      </c>
      <c r="G1" s="13" t="s">
        <v>240</v>
      </c>
      <c r="H1" s="13" t="s">
        <v>241</v>
      </c>
      <c r="I1" s="29" t="s">
        <v>242</v>
      </c>
    </row>
    <row r="2" ht="16" spans="1:9">
      <c r="A2" s="14" t="s">
        <v>243</v>
      </c>
      <c r="B2" s="15"/>
      <c r="C2" s="14"/>
      <c r="D2" s="14"/>
      <c r="E2" s="23"/>
      <c r="F2" s="23"/>
      <c r="G2" s="14"/>
      <c r="H2" s="14"/>
      <c r="I2" s="30"/>
    </row>
    <row r="3" ht="31" spans="1:9">
      <c r="A3" s="16" t="s">
        <v>244</v>
      </c>
      <c r="B3" s="17" t="s">
        <v>245</v>
      </c>
      <c r="C3" s="18" t="s">
        <v>246</v>
      </c>
      <c r="D3" s="19" t="s">
        <v>247</v>
      </c>
      <c r="E3" s="24" t="s">
        <v>248</v>
      </c>
      <c r="F3" s="25" t="str">
        <f t="shared" ref="F3:F7" si="0">"规格："&amp;D3&amp;","&amp;E3</f>
        <v>规格：9厘板龙骨，5厘多层阻燃板封面,厚度100mm以内</v>
      </c>
      <c r="G3" s="19" t="s">
        <v>62</v>
      </c>
      <c r="H3" s="26" t="s">
        <v>249</v>
      </c>
      <c r="I3" s="30">
        <v>173</v>
      </c>
    </row>
    <row r="4" ht="46" spans="1:9">
      <c r="A4" s="16" t="s">
        <v>250</v>
      </c>
      <c r="B4" s="17" t="s">
        <v>245</v>
      </c>
      <c r="C4" s="18" t="s">
        <v>246</v>
      </c>
      <c r="D4" s="19" t="s">
        <v>251</v>
      </c>
      <c r="E4" s="24" t="s">
        <v>248</v>
      </c>
      <c r="F4" s="25" t="str">
        <f t="shared" si="0"/>
        <v>规格：9厘板龙骨，双面封面。一面5厘多层阻燃板，一面3厘多层阻燃板,厚度100mm以内</v>
      </c>
      <c r="G4" s="19" t="s">
        <v>62</v>
      </c>
      <c r="H4" s="26" t="s">
        <v>249</v>
      </c>
      <c r="I4" s="30">
        <v>242</v>
      </c>
    </row>
    <row r="5" ht="31" spans="1:9">
      <c r="A5" s="16" t="s">
        <v>252</v>
      </c>
      <c r="B5" s="17" t="s">
        <v>245</v>
      </c>
      <c r="C5" s="18" t="s">
        <v>246</v>
      </c>
      <c r="D5" s="19" t="s">
        <v>253</v>
      </c>
      <c r="E5" s="24" t="s">
        <v>254</v>
      </c>
      <c r="F5" s="25" t="str">
        <f t="shared" si="0"/>
        <v>规格：30方管钢结构龙骨，5厘板多层阻燃板封面,厚度50mm以内</v>
      </c>
      <c r="G5" s="19" t="s">
        <v>62</v>
      </c>
      <c r="H5" s="26" t="s">
        <v>249</v>
      </c>
      <c r="I5" s="30">
        <v>207</v>
      </c>
    </row>
    <row r="6" ht="46" spans="1:9">
      <c r="A6" s="16" t="s">
        <v>255</v>
      </c>
      <c r="B6" s="17" t="s">
        <v>245</v>
      </c>
      <c r="C6" s="18" t="s">
        <v>246</v>
      </c>
      <c r="D6" s="19" t="s">
        <v>256</v>
      </c>
      <c r="E6" s="24" t="s">
        <v>257</v>
      </c>
      <c r="F6" s="25" t="str">
        <f t="shared" si="0"/>
        <v>规格：80方铝龙骨，单面环保布，含卡布型材及套件、锁头、胶条等配件,厚度400mm以内</v>
      </c>
      <c r="G6" s="19" t="s">
        <v>62</v>
      </c>
      <c r="H6" s="26" t="s">
        <v>249</v>
      </c>
      <c r="I6" s="30">
        <v>270</v>
      </c>
    </row>
    <row r="7" ht="31" spans="1:9">
      <c r="A7" s="16" t="s">
        <v>258</v>
      </c>
      <c r="B7" s="17" t="s">
        <v>245</v>
      </c>
      <c r="C7" s="18" t="s">
        <v>259</v>
      </c>
      <c r="D7" s="19" t="s">
        <v>260</v>
      </c>
      <c r="E7" s="24" t="s">
        <v>248</v>
      </c>
      <c r="F7" s="25" t="str">
        <f t="shared" si="0"/>
        <v>规格：12厘板异形（双面倒角）结构龙骨，5厘多层阻燃板封面,厚度100mm以内</v>
      </c>
      <c r="G7" s="19" t="s">
        <v>62</v>
      </c>
      <c r="H7" s="26" t="s">
        <v>249</v>
      </c>
      <c r="I7" s="30">
        <v>290</v>
      </c>
    </row>
    <row r="8" ht="15" customHeight="1" spans="1:9">
      <c r="A8" s="16" t="s">
        <v>261</v>
      </c>
      <c r="B8" s="20" t="s">
        <v>245</v>
      </c>
      <c r="C8" s="19" t="s">
        <v>262</v>
      </c>
      <c r="D8" s="16" t="s">
        <v>263</v>
      </c>
      <c r="E8" s="24" t="s">
        <v>262</v>
      </c>
      <c r="F8" s="24" t="s">
        <v>264</v>
      </c>
      <c r="G8" s="19" t="s">
        <v>62</v>
      </c>
      <c r="H8" s="19" t="s">
        <v>249</v>
      </c>
      <c r="I8" s="30">
        <v>243</v>
      </c>
    </row>
    <row r="9" ht="16" spans="1:9">
      <c r="A9" s="16" t="s">
        <v>265</v>
      </c>
      <c r="B9" s="20" t="s">
        <v>245</v>
      </c>
      <c r="C9" s="19" t="s">
        <v>262</v>
      </c>
      <c r="D9" s="16" t="s">
        <v>263</v>
      </c>
      <c r="E9" s="24" t="s">
        <v>262</v>
      </c>
      <c r="F9" s="24" t="s">
        <v>266</v>
      </c>
      <c r="G9" s="19" t="s">
        <v>62</v>
      </c>
      <c r="H9" s="19" t="s">
        <v>249</v>
      </c>
      <c r="I9" s="30">
        <v>330</v>
      </c>
    </row>
    <row r="10" ht="31" spans="1:9">
      <c r="A10" s="16" t="s">
        <v>267</v>
      </c>
      <c r="B10" s="20" t="s">
        <v>245</v>
      </c>
      <c r="C10" s="19" t="s">
        <v>262</v>
      </c>
      <c r="D10" s="16" t="s">
        <v>263</v>
      </c>
      <c r="E10" s="24" t="s">
        <v>262</v>
      </c>
      <c r="F10" s="24" t="s">
        <v>268</v>
      </c>
      <c r="G10" s="19" t="s">
        <v>62</v>
      </c>
      <c r="H10" s="19" t="s">
        <v>249</v>
      </c>
      <c r="I10" s="30">
        <v>275</v>
      </c>
    </row>
    <row r="11" ht="31" spans="1:9">
      <c r="A11" s="16" t="s">
        <v>269</v>
      </c>
      <c r="B11" s="20" t="s">
        <v>245</v>
      </c>
      <c r="C11" s="19" t="s">
        <v>262</v>
      </c>
      <c r="D11" s="16" t="s">
        <v>263</v>
      </c>
      <c r="E11" s="24" t="s">
        <v>262</v>
      </c>
      <c r="F11" s="24" t="s">
        <v>270</v>
      </c>
      <c r="G11" s="19" t="s">
        <v>62</v>
      </c>
      <c r="H11" s="19" t="s">
        <v>249</v>
      </c>
      <c r="I11" s="30">
        <v>395</v>
      </c>
    </row>
    <row r="12" ht="16" spans="1:9">
      <c r="A12" s="16" t="s">
        <v>271</v>
      </c>
      <c r="B12" s="20" t="s">
        <v>245</v>
      </c>
      <c r="C12" s="19" t="s">
        <v>262</v>
      </c>
      <c r="D12" s="16" t="s">
        <v>263</v>
      </c>
      <c r="E12" s="24" t="s">
        <v>262</v>
      </c>
      <c r="F12" s="24" t="s">
        <v>272</v>
      </c>
      <c r="G12" s="19" t="s">
        <v>62</v>
      </c>
      <c r="H12" s="19" t="s">
        <v>249</v>
      </c>
      <c r="I12" s="30">
        <v>334</v>
      </c>
    </row>
    <row r="13" ht="16" spans="1:9">
      <c r="A13" s="16" t="s">
        <v>273</v>
      </c>
      <c r="B13" s="20" t="s">
        <v>245</v>
      </c>
      <c r="C13" s="19" t="s">
        <v>262</v>
      </c>
      <c r="D13" s="16" t="s">
        <v>263</v>
      </c>
      <c r="E13" s="24" t="s">
        <v>262</v>
      </c>
      <c r="F13" s="24" t="s">
        <v>274</v>
      </c>
      <c r="G13" s="19" t="s">
        <v>62</v>
      </c>
      <c r="H13" s="19" t="s">
        <v>249</v>
      </c>
      <c r="I13" s="30">
        <v>252</v>
      </c>
    </row>
    <row r="14" s="1" customFormat="1" ht="16" spans="1:9">
      <c r="A14" s="16" t="s">
        <v>275</v>
      </c>
      <c r="B14" s="20" t="s">
        <v>245</v>
      </c>
      <c r="C14" s="19" t="s">
        <v>262</v>
      </c>
      <c r="D14" s="16" t="s">
        <v>263</v>
      </c>
      <c r="E14" s="24" t="s">
        <v>262</v>
      </c>
      <c r="F14" s="24" t="s">
        <v>276</v>
      </c>
      <c r="G14" s="19" t="s">
        <v>62</v>
      </c>
      <c r="H14" s="19" t="s">
        <v>249</v>
      </c>
      <c r="I14" s="30">
        <v>377</v>
      </c>
    </row>
    <row r="15" s="1" customFormat="1" ht="16" spans="1:9">
      <c r="A15" s="16" t="s">
        <v>277</v>
      </c>
      <c r="B15" s="20" t="s">
        <v>245</v>
      </c>
      <c r="C15" s="19" t="s">
        <v>262</v>
      </c>
      <c r="D15" s="16" t="s">
        <v>263</v>
      </c>
      <c r="E15" s="24" t="s">
        <v>262</v>
      </c>
      <c r="F15" s="24" t="s">
        <v>278</v>
      </c>
      <c r="G15" s="19" t="s">
        <v>62</v>
      </c>
      <c r="H15" s="19" t="s">
        <v>249</v>
      </c>
      <c r="I15" s="30">
        <v>340</v>
      </c>
    </row>
    <row r="16" s="1" customFormat="1" ht="16" spans="1:9">
      <c r="A16" s="16" t="s">
        <v>279</v>
      </c>
      <c r="B16" s="20" t="s">
        <v>245</v>
      </c>
      <c r="C16" s="19" t="s">
        <v>262</v>
      </c>
      <c r="D16" s="16" t="s">
        <v>263</v>
      </c>
      <c r="E16" s="24" t="s">
        <v>262</v>
      </c>
      <c r="F16" s="24" t="s">
        <v>280</v>
      </c>
      <c r="G16" s="19" t="s">
        <v>62</v>
      </c>
      <c r="H16" s="19" t="s">
        <v>249</v>
      </c>
      <c r="I16" s="30">
        <v>349</v>
      </c>
    </row>
    <row r="17" s="1" customFormat="1" ht="16" spans="1:9">
      <c r="A17" s="16" t="s">
        <v>281</v>
      </c>
      <c r="B17" s="20" t="s">
        <v>245</v>
      </c>
      <c r="C17" s="19" t="s">
        <v>262</v>
      </c>
      <c r="D17" s="16" t="s">
        <v>263</v>
      </c>
      <c r="E17" s="24" t="s">
        <v>262</v>
      </c>
      <c r="F17" s="24" t="s">
        <v>282</v>
      </c>
      <c r="G17" s="19" t="s">
        <v>62</v>
      </c>
      <c r="H17" s="19" t="s">
        <v>249</v>
      </c>
      <c r="I17" s="30">
        <v>509</v>
      </c>
    </row>
    <row r="18" s="1" customFormat="1" ht="16" spans="1:9">
      <c r="A18" s="16" t="s">
        <v>283</v>
      </c>
      <c r="B18" s="20" t="s">
        <v>245</v>
      </c>
      <c r="C18" s="19" t="s">
        <v>262</v>
      </c>
      <c r="D18" s="16" t="s">
        <v>263</v>
      </c>
      <c r="E18" s="24" t="s">
        <v>262</v>
      </c>
      <c r="F18" s="24" t="s">
        <v>284</v>
      </c>
      <c r="G18" s="19" t="s">
        <v>62</v>
      </c>
      <c r="H18" s="19" t="s">
        <v>249</v>
      </c>
      <c r="I18" s="30">
        <v>463</v>
      </c>
    </row>
    <row r="19" s="1" customFormat="1" ht="16" spans="1:9">
      <c r="A19" s="16" t="s">
        <v>285</v>
      </c>
      <c r="B19" s="20" t="s">
        <v>245</v>
      </c>
      <c r="C19" s="19" t="s">
        <v>262</v>
      </c>
      <c r="D19" s="16" t="s">
        <v>263</v>
      </c>
      <c r="E19" s="24" t="s">
        <v>262</v>
      </c>
      <c r="F19" s="24" t="s">
        <v>286</v>
      </c>
      <c r="G19" s="19" t="s">
        <v>62</v>
      </c>
      <c r="H19" s="19" t="s">
        <v>249</v>
      </c>
      <c r="I19" s="30">
        <v>419</v>
      </c>
    </row>
    <row r="20" s="1" customFormat="1" ht="16" spans="1:9">
      <c r="A20" s="16" t="s">
        <v>287</v>
      </c>
      <c r="B20" s="20" t="s">
        <v>245</v>
      </c>
      <c r="C20" s="19" t="s">
        <v>262</v>
      </c>
      <c r="D20" s="16" t="s">
        <v>263</v>
      </c>
      <c r="E20" s="24" t="s">
        <v>262</v>
      </c>
      <c r="F20" s="24" t="s">
        <v>288</v>
      </c>
      <c r="G20" s="19" t="s">
        <v>62</v>
      </c>
      <c r="H20" s="19" t="s">
        <v>249</v>
      </c>
      <c r="I20" s="30">
        <v>600</v>
      </c>
    </row>
    <row r="21" s="1" customFormat="1" ht="16" spans="1:9">
      <c r="A21" s="16" t="s">
        <v>289</v>
      </c>
      <c r="B21" s="20" t="s">
        <v>245</v>
      </c>
      <c r="C21" s="19" t="s">
        <v>262</v>
      </c>
      <c r="D21" s="16" t="s">
        <v>263</v>
      </c>
      <c r="E21" s="24" t="s">
        <v>262</v>
      </c>
      <c r="F21" s="24" t="s">
        <v>290</v>
      </c>
      <c r="G21" s="19" t="s">
        <v>62</v>
      </c>
      <c r="H21" s="19" t="s">
        <v>249</v>
      </c>
      <c r="I21" s="30">
        <v>550</v>
      </c>
    </row>
    <row r="22" s="1" customFormat="1" ht="16" spans="1:9">
      <c r="A22" s="16" t="s">
        <v>291</v>
      </c>
      <c r="B22" s="20" t="s">
        <v>245</v>
      </c>
      <c r="C22" s="19" t="s">
        <v>292</v>
      </c>
      <c r="D22" s="16" t="s">
        <v>263</v>
      </c>
      <c r="E22" s="24" t="s">
        <v>292</v>
      </c>
      <c r="F22" s="24" t="s">
        <v>293</v>
      </c>
      <c r="G22" s="19" t="s">
        <v>62</v>
      </c>
      <c r="H22" s="19" t="s">
        <v>249</v>
      </c>
      <c r="I22" s="30">
        <v>110</v>
      </c>
    </row>
    <row r="23" s="1" customFormat="1" ht="16" spans="1:9">
      <c r="A23" s="16" t="s">
        <v>294</v>
      </c>
      <c r="B23" s="20" t="s">
        <v>245</v>
      </c>
      <c r="C23" s="19" t="s">
        <v>295</v>
      </c>
      <c r="D23" s="19" t="s">
        <v>295</v>
      </c>
      <c r="E23" s="24" t="s">
        <v>296</v>
      </c>
      <c r="F23" s="24" t="s">
        <v>297</v>
      </c>
      <c r="G23" s="19" t="s">
        <v>298</v>
      </c>
      <c r="H23" s="19" t="s">
        <v>249</v>
      </c>
      <c r="I23" s="30">
        <v>150</v>
      </c>
    </row>
    <row r="24" ht="31" spans="1:9">
      <c r="A24" s="16" t="s">
        <v>299</v>
      </c>
      <c r="B24" s="17" t="s">
        <v>245</v>
      </c>
      <c r="C24" s="19" t="s">
        <v>300</v>
      </c>
      <c r="D24" s="19" t="s">
        <v>301</v>
      </c>
      <c r="E24" s="24" t="s">
        <v>302</v>
      </c>
      <c r="F24" s="25" t="str">
        <f t="shared" ref="F24:F28" si="1">"规格："&amp;D24&amp;","&amp;E24</f>
        <v>规格：宝丽布+桁架,3.2m宽幅，黑底材质+无味（环保）油墨</v>
      </c>
      <c r="G24" s="19" t="s">
        <v>62</v>
      </c>
      <c r="H24" s="26" t="s">
        <v>249</v>
      </c>
      <c r="I24" s="30">
        <v>107</v>
      </c>
    </row>
    <row r="25" ht="31" spans="1:9">
      <c r="A25" s="16" t="s">
        <v>303</v>
      </c>
      <c r="B25" s="17" t="s">
        <v>245</v>
      </c>
      <c r="C25" s="19" t="s">
        <v>300</v>
      </c>
      <c r="D25" s="19" t="s">
        <v>301</v>
      </c>
      <c r="E25" s="24" t="s">
        <v>304</v>
      </c>
      <c r="F25" s="25" t="str">
        <f t="shared" si="1"/>
        <v>规格：宝丽布+桁架,5m宽幅，黑底材质+无味（环保）油墨</v>
      </c>
      <c r="G25" s="19" t="s">
        <v>62</v>
      </c>
      <c r="H25" s="26" t="s">
        <v>249</v>
      </c>
      <c r="I25" s="30">
        <v>123</v>
      </c>
    </row>
    <row r="26" ht="31" spans="1:9">
      <c r="A26" s="16" t="s">
        <v>305</v>
      </c>
      <c r="B26" s="17" t="s">
        <v>245</v>
      </c>
      <c r="C26" s="19" t="s">
        <v>300</v>
      </c>
      <c r="D26" s="19" t="s">
        <v>306</v>
      </c>
      <c r="E26" s="24" t="s">
        <v>302</v>
      </c>
      <c r="F26" s="25" t="str">
        <f t="shared" si="1"/>
        <v>规格：UV宝丽布+桁架,3.2m宽幅，黑底材质+无味（环保）油墨</v>
      </c>
      <c r="G26" s="19" t="s">
        <v>62</v>
      </c>
      <c r="H26" s="26" t="s">
        <v>249</v>
      </c>
      <c r="I26" s="30">
        <v>138</v>
      </c>
    </row>
    <row r="27" ht="31" spans="1:9">
      <c r="A27" s="16" t="s">
        <v>63</v>
      </c>
      <c r="B27" s="17" t="s">
        <v>245</v>
      </c>
      <c r="C27" s="19" t="s">
        <v>300</v>
      </c>
      <c r="D27" s="19" t="s">
        <v>306</v>
      </c>
      <c r="E27" s="24" t="s">
        <v>304</v>
      </c>
      <c r="F27" s="25" t="str">
        <f t="shared" si="1"/>
        <v>规格：UV宝丽布+桁架,5m宽幅，黑底材质+无味（环保）油墨</v>
      </c>
      <c r="G27" s="19" t="s">
        <v>62</v>
      </c>
      <c r="H27" s="26" t="s">
        <v>249</v>
      </c>
      <c r="I27" s="30">
        <v>156</v>
      </c>
    </row>
    <row r="28" ht="31" spans="1:9">
      <c r="A28" s="16" t="s">
        <v>307</v>
      </c>
      <c r="B28" s="17" t="s">
        <v>245</v>
      </c>
      <c r="C28" s="19" t="s">
        <v>308</v>
      </c>
      <c r="D28" s="19" t="s">
        <v>309</v>
      </c>
      <c r="E28" s="24" t="s">
        <v>310</v>
      </c>
      <c r="F28" s="25" t="str">
        <f t="shared" si="1"/>
        <v>规格：铁丝网格架,黑色铁丝网架，喷漆加槽钢固定</v>
      </c>
      <c r="G28" s="19" t="s">
        <v>62</v>
      </c>
      <c r="H28" s="26" t="s">
        <v>249</v>
      </c>
      <c r="I28" s="30">
        <v>170</v>
      </c>
    </row>
    <row r="29" ht="16" spans="1:9">
      <c r="A29" s="16" t="s">
        <v>311</v>
      </c>
      <c r="B29" s="17" t="s">
        <v>245</v>
      </c>
      <c r="C29" s="18" t="s">
        <v>312</v>
      </c>
      <c r="D29" s="18" t="s">
        <v>313</v>
      </c>
      <c r="E29" s="27"/>
      <c r="F29" s="25" t="str">
        <f>"规格："&amp;D29</f>
        <v>规格：18工字钢</v>
      </c>
      <c r="G29" s="18" t="s">
        <v>73</v>
      </c>
      <c r="H29" s="26" t="s">
        <v>249</v>
      </c>
      <c r="I29" s="30">
        <v>120</v>
      </c>
    </row>
    <row r="30" ht="16" spans="1:9">
      <c r="A30" s="16" t="s">
        <v>314</v>
      </c>
      <c r="B30" s="21" t="s">
        <v>245</v>
      </c>
      <c r="C30" s="18" t="s">
        <v>312</v>
      </c>
      <c r="D30" s="18" t="s">
        <v>315</v>
      </c>
      <c r="E30" s="27"/>
      <c r="F30" s="25" t="str">
        <f>"规格："&amp;D30</f>
        <v>规格：20工字钢</v>
      </c>
      <c r="G30" s="18" t="s">
        <v>73</v>
      </c>
      <c r="H30" s="26" t="s">
        <v>249</v>
      </c>
      <c r="I30" s="30">
        <v>170</v>
      </c>
    </row>
    <row r="31" ht="16" spans="1:9">
      <c r="A31" s="16" t="s">
        <v>316</v>
      </c>
      <c r="B31" s="21" t="s">
        <v>245</v>
      </c>
      <c r="C31" s="18" t="s">
        <v>312</v>
      </c>
      <c r="D31" s="18" t="s">
        <v>317</v>
      </c>
      <c r="E31" s="27" t="s">
        <v>318</v>
      </c>
      <c r="F31" s="25" t="str">
        <f t="shared" ref="F31:F88" si="2">"规格："&amp;D31&amp;","&amp;E31</f>
        <v>规格：25工字钢,二层结构</v>
      </c>
      <c r="G31" s="18" t="s">
        <v>73</v>
      </c>
      <c r="H31" s="26" t="s">
        <v>249</v>
      </c>
      <c r="I31" s="30">
        <v>240</v>
      </c>
    </row>
    <row r="32" ht="16" spans="1:9">
      <c r="A32" s="16" t="s">
        <v>319</v>
      </c>
      <c r="B32" s="21" t="s">
        <v>245</v>
      </c>
      <c r="C32" s="18" t="s">
        <v>312</v>
      </c>
      <c r="D32" s="18" t="s">
        <v>320</v>
      </c>
      <c r="E32" s="27" t="s">
        <v>321</v>
      </c>
      <c r="F32" s="25" t="str">
        <f t="shared" si="2"/>
        <v>规格：U型钢,壁厚3mm</v>
      </c>
      <c r="G32" s="18" t="s">
        <v>73</v>
      </c>
      <c r="H32" s="26" t="s">
        <v>249</v>
      </c>
      <c r="I32" s="30">
        <v>90</v>
      </c>
    </row>
    <row r="33" ht="16" spans="1:9">
      <c r="A33" s="16" t="s">
        <v>322</v>
      </c>
      <c r="B33" s="21" t="s">
        <v>245</v>
      </c>
      <c r="C33" s="18" t="s">
        <v>312</v>
      </c>
      <c r="D33" s="18" t="s">
        <v>323</v>
      </c>
      <c r="E33" s="27" t="s">
        <v>324</v>
      </c>
      <c r="F33" s="25" t="str">
        <f t="shared" si="2"/>
        <v>规格：16U型钢,壁厚8mm</v>
      </c>
      <c r="G33" s="18" t="s">
        <v>73</v>
      </c>
      <c r="H33" s="26" t="s">
        <v>249</v>
      </c>
      <c r="I33" s="30">
        <v>120</v>
      </c>
    </row>
    <row r="34" ht="16" spans="1:9">
      <c r="A34" s="16" t="s">
        <v>325</v>
      </c>
      <c r="B34" s="21" t="s">
        <v>245</v>
      </c>
      <c r="C34" s="18" t="s">
        <v>312</v>
      </c>
      <c r="D34" s="18" t="s">
        <v>326</v>
      </c>
      <c r="E34" s="27" t="s">
        <v>327</v>
      </c>
      <c r="F34" s="25" t="str">
        <f t="shared" si="2"/>
        <v>规格：32U型钢,壁厚10mm</v>
      </c>
      <c r="G34" s="18" t="s">
        <v>73</v>
      </c>
      <c r="H34" s="26" t="s">
        <v>249</v>
      </c>
      <c r="I34" s="30">
        <v>140</v>
      </c>
    </row>
    <row r="35" ht="29.5" customHeight="1" spans="1:9">
      <c r="A35" s="16" t="s">
        <v>328</v>
      </c>
      <c r="B35" s="21" t="s">
        <v>245</v>
      </c>
      <c r="C35" s="18" t="s">
        <v>312</v>
      </c>
      <c r="D35" s="18" t="s">
        <v>329</v>
      </c>
      <c r="E35" s="27" t="s">
        <v>324</v>
      </c>
      <c r="F35" s="25" t="str">
        <f t="shared" si="2"/>
        <v>规格：30*30方钢,壁厚8mm</v>
      </c>
      <c r="G35" s="18" t="s">
        <v>73</v>
      </c>
      <c r="H35" s="26" t="s">
        <v>249</v>
      </c>
      <c r="I35" s="30">
        <v>88</v>
      </c>
    </row>
    <row r="36" ht="16" spans="1:9">
      <c r="A36" s="16" t="s">
        <v>330</v>
      </c>
      <c r="B36" s="21" t="s">
        <v>245</v>
      </c>
      <c r="C36" s="18" t="s">
        <v>312</v>
      </c>
      <c r="D36" s="19" t="s">
        <v>300</v>
      </c>
      <c r="E36" s="24" t="s">
        <v>331</v>
      </c>
      <c r="F36" s="25" t="str">
        <f t="shared" si="2"/>
        <v>规格：桁架,200mm*200mm桁架</v>
      </c>
      <c r="G36" s="19" t="s">
        <v>62</v>
      </c>
      <c r="H36" s="26" t="s">
        <v>249</v>
      </c>
      <c r="I36" s="30">
        <v>52</v>
      </c>
    </row>
    <row r="37" ht="16" spans="1:9">
      <c r="A37" s="16" t="s">
        <v>332</v>
      </c>
      <c r="B37" s="21" t="s">
        <v>245</v>
      </c>
      <c r="C37" s="18" t="s">
        <v>312</v>
      </c>
      <c r="D37" s="19" t="s">
        <v>333</v>
      </c>
      <c r="E37" s="24" t="s">
        <v>334</v>
      </c>
      <c r="F37" s="25" t="str">
        <f t="shared" si="2"/>
        <v>规格：20mm方管,壁厚1.5mm</v>
      </c>
      <c r="G37" s="19" t="s">
        <v>73</v>
      </c>
      <c r="H37" s="26" t="s">
        <v>249</v>
      </c>
      <c r="I37" s="30">
        <v>5</v>
      </c>
    </row>
    <row r="38" ht="16" spans="1:9">
      <c r="A38" s="16" t="s">
        <v>335</v>
      </c>
      <c r="B38" s="21" t="s">
        <v>245</v>
      </c>
      <c r="C38" s="18" t="s">
        <v>312</v>
      </c>
      <c r="D38" s="19" t="s">
        <v>336</v>
      </c>
      <c r="E38" s="24" t="s">
        <v>334</v>
      </c>
      <c r="F38" s="25" t="str">
        <f t="shared" si="2"/>
        <v>规格：40mm方管,壁厚1.5mm</v>
      </c>
      <c r="G38" s="19" t="s">
        <v>73</v>
      </c>
      <c r="H38" s="26" t="s">
        <v>249</v>
      </c>
      <c r="I38" s="30">
        <v>15</v>
      </c>
    </row>
    <row r="39" ht="16" spans="1:9">
      <c r="A39" s="16" t="s">
        <v>337</v>
      </c>
      <c r="B39" s="21" t="s">
        <v>245</v>
      </c>
      <c r="C39" s="19" t="s">
        <v>338</v>
      </c>
      <c r="D39" s="19" t="s">
        <v>339</v>
      </c>
      <c r="E39" s="24" t="s">
        <v>340</v>
      </c>
      <c r="F39" s="25" t="str">
        <f t="shared" si="2"/>
        <v>规格：40方通焊接,壁厚1.2mm</v>
      </c>
      <c r="G39" s="19" t="s">
        <v>298</v>
      </c>
      <c r="H39" s="26" t="s">
        <v>249</v>
      </c>
      <c r="I39" s="30">
        <v>40</v>
      </c>
    </row>
    <row r="40" ht="16" spans="1:9">
      <c r="A40" s="16" t="s">
        <v>341</v>
      </c>
      <c r="B40" s="21" t="s">
        <v>245</v>
      </c>
      <c r="C40" s="19" t="s">
        <v>338</v>
      </c>
      <c r="D40" s="19" t="s">
        <v>342</v>
      </c>
      <c r="E40" s="24" t="s">
        <v>343</v>
      </c>
      <c r="F40" s="25" t="str">
        <f t="shared" si="2"/>
        <v>规格：80方柱,铝制银料（4槽/8槽）</v>
      </c>
      <c r="G40" s="19" t="s">
        <v>298</v>
      </c>
      <c r="H40" s="26" t="s">
        <v>249</v>
      </c>
      <c r="I40" s="30">
        <v>97</v>
      </c>
    </row>
    <row r="41" ht="16" spans="1:9">
      <c r="A41" s="16" t="s">
        <v>344</v>
      </c>
      <c r="B41" s="21" t="s">
        <v>245</v>
      </c>
      <c r="C41" s="19" t="s">
        <v>338</v>
      </c>
      <c r="D41" s="19" t="s">
        <v>345</v>
      </c>
      <c r="E41" s="24" t="s">
        <v>343</v>
      </c>
      <c r="F41" s="25" t="str">
        <f t="shared" si="2"/>
        <v>规格：40方柱,铝制银料（4槽/8槽）</v>
      </c>
      <c r="G41" s="19" t="s">
        <v>298</v>
      </c>
      <c r="H41" s="26" t="s">
        <v>249</v>
      </c>
      <c r="I41" s="30">
        <v>67</v>
      </c>
    </row>
    <row r="42" ht="16" spans="1:9">
      <c r="A42" s="16" t="s">
        <v>346</v>
      </c>
      <c r="B42" s="21" t="s">
        <v>245</v>
      </c>
      <c r="C42" s="19" t="s">
        <v>338</v>
      </c>
      <c r="D42" s="19" t="s">
        <v>347</v>
      </c>
      <c r="E42" s="24" t="s">
        <v>348</v>
      </c>
      <c r="F42" s="25" t="str">
        <f t="shared" si="2"/>
        <v>规格：八棱柱,铝制银料（带调节脚）</v>
      </c>
      <c r="G42" s="19" t="s">
        <v>298</v>
      </c>
      <c r="H42" s="26" t="s">
        <v>249</v>
      </c>
      <c r="I42" s="30">
        <v>70</v>
      </c>
    </row>
    <row r="43" ht="16" spans="1:9">
      <c r="A43" s="16" t="s">
        <v>349</v>
      </c>
      <c r="B43" s="21" t="s">
        <v>245</v>
      </c>
      <c r="C43" s="19" t="s">
        <v>338</v>
      </c>
      <c r="D43" s="19" t="s">
        <v>350</v>
      </c>
      <c r="E43" s="24" t="s">
        <v>351</v>
      </c>
      <c r="F43" s="25" t="str">
        <f t="shared" si="2"/>
        <v>规格：扁铝,铝制银料，5cm宽</v>
      </c>
      <c r="G43" s="19" t="s">
        <v>298</v>
      </c>
      <c r="H43" s="26" t="s">
        <v>249</v>
      </c>
      <c r="I43" s="30">
        <v>42</v>
      </c>
    </row>
    <row r="44" ht="16" spans="1:9">
      <c r="A44" s="16" t="s">
        <v>352</v>
      </c>
      <c r="B44" s="21" t="s">
        <v>245</v>
      </c>
      <c r="C44" s="18" t="s">
        <v>353</v>
      </c>
      <c r="D44" s="19" t="s">
        <v>354</v>
      </c>
      <c r="E44" s="27" t="s">
        <v>355</v>
      </c>
      <c r="F44" s="25" t="str">
        <f t="shared" si="2"/>
        <v>规格：防火板,国产，厚度3mm</v>
      </c>
      <c r="G44" s="19" t="s">
        <v>62</v>
      </c>
      <c r="H44" s="26" t="s">
        <v>249</v>
      </c>
      <c r="I44" s="30">
        <v>60</v>
      </c>
    </row>
    <row r="45" ht="16" spans="1:9">
      <c r="A45" s="16" t="s">
        <v>356</v>
      </c>
      <c r="B45" s="17" t="s">
        <v>245</v>
      </c>
      <c r="C45" s="18" t="s">
        <v>353</v>
      </c>
      <c r="D45" s="19" t="s">
        <v>357</v>
      </c>
      <c r="E45" s="24" t="s">
        <v>358</v>
      </c>
      <c r="F45" s="25" t="str">
        <f t="shared" si="2"/>
        <v>规格：铝塑板,国产，单面板</v>
      </c>
      <c r="G45" s="19" t="s">
        <v>62</v>
      </c>
      <c r="H45" s="26" t="s">
        <v>249</v>
      </c>
      <c r="I45" s="30">
        <v>89</v>
      </c>
    </row>
    <row r="46" ht="16" spans="1:9">
      <c r="A46" s="16" t="s">
        <v>359</v>
      </c>
      <c r="B46" s="17" t="s">
        <v>245</v>
      </c>
      <c r="C46" s="18" t="s">
        <v>353</v>
      </c>
      <c r="D46" s="19" t="s">
        <v>360</v>
      </c>
      <c r="E46" s="24" t="s">
        <v>361</v>
      </c>
      <c r="F46" s="25" t="str">
        <f t="shared" si="2"/>
        <v>规格：丙烯涂料,国产,一般品牌、无味环保</v>
      </c>
      <c r="G46" s="19" t="s">
        <v>62</v>
      </c>
      <c r="H46" s="26" t="s">
        <v>249</v>
      </c>
      <c r="I46" s="30">
        <v>60</v>
      </c>
    </row>
    <row r="47" ht="16" spans="1:9">
      <c r="A47" s="16" t="s">
        <v>362</v>
      </c>
      <c r="B47" s="17" t="s">
        <v>245</v>
      </c>
      <c r="C47" s="18" t="s">
        <v>353</v>
      </c>
      <c r="D47" s="19" t="s">
        <v>363</v>
      </c>
      <c r="E47" s="24" t="s">
        <v>361</v>
      </c>
      <c r="F47" s="25" t="str">
        <f t="shared" si="2"/>
        <v>规格：乳胶漆,国产,一般品牌、无味环保</v>
      </c>
      <c r="G47" s="19" t="s">
        <v>62</v>
      </c>
      <c r="H47" s="26" t="s">
        <v>249</v>
      </c>
      <c r="I47" s="30">
        <v>60</v>
      </c>
    </row>
    <row r="48" ht="16" spans="1:9">
      <c r="A48" s="16" t="s">
        <v>364</v>
      </c>
      <c r="B48" s="17" t="s">
        <v>245</v>
      </c>
      <c r="C48" s="18" t="s">
        <v>353</v>
      </c>
      <c r="D48" s="19" t="s">
        <v>365</v>
      </c>
      <c r="E48" s="24" t="s">
        <v>366</v>
      </c>
      <c r="F48" s="25" t="str">
        <f t="shared" si="2"/>
        <v>规格：墙纸,国产，单色</v>
      </c>
      <c r="G48" s="19" t="s">
        <v>62</v>
      </c>
      <c r="H48" s="26" t="s">
        <v>249</v>
      </c>
      <c r="I48" s="30">
        <v>45</v>
      </c>
    </row>
    <row r="49" ht="16" spans="1:9">
      <c r="A49" s="16" t="s">
        <v>367</v>
      </c>
      <c r="B49" s="17" t="s">
        <v>245</v>
      </c>
      <c r="C49" s="18" t="s">
        <v>353</v>
      </c>
      <c r="D49" s="19" t="s">
        <v>368</v>
      </c>
      <c r="E49" s="24" t="s">
        <v>369</v>
      </c>
      <c r="F49" s="25" t="str">
        <f t="shared" si="2"/>
        <v>规格：喷漆,金属漆，三层喷漆</v>
      </c>
      <c r="G49" s="19" t="s">
        <v>62</v>
      </c>
      <c r="H49" s="26" t="s">
        <v>249</v>
      </c>
      <c r="I49" s="30">
        <v>145</v>
      </c>
    </row>
    <row r="50" ht="16" spans="1:9">
      <c r="A50" s="16" t="s">
        <v>370</v>
      </c>
      <c r="B50" s="17" t="s">
        <v>245</v>
      </c>
      <c r="C50" s="18" t="s">
        <v>353</v>
      </c>
      <c r="D50" s="19" t="s">
        <v>371</v>
      </c>
      <c r="E50" s="24" t="s">
        <v>372</v>
      </c>
      <c r="F50" s="25" t="str">
        <f t="shared" si="2"/>
        <v>规格：烤漆,三层烤漆,普通品牌</v>
      </c>
      <c r="G50" s="19" t="s">
        <v>62</v>
      </c>
      <c r="H50" s="26" t="s">
        <v>249</v>
      </c>
      <c r="I50" s="30">
        <v>192</v>
      </c>
    </row>
    <row r="51" ht="16" spans="1:9">
      <c r="A51" s="16" t="s">
        <v>373</v>
      </c>
      <c r="B51" s="17" t="s">
        <v>245</v>
      </c>
      <c r="C51" s="18" t="s">
        <v>353</v>
      </c>
      <c r="D51" s="19" t="s">
        <v>374</v>
      </c>
      <c r="E51" s="24" t="s">
        <v>375</v>
      </c>
      <c r="F51" s="25" t="str">
        <f t="shared" si="2"/>
        <v>规格：防火涂料,中南等国产品牌</v>
      </c>
      <c r="G51" s="19" t="s">
        <v>62</v>
      </c>
      <c r="H51" s="26" t="s">
        <v>249</v>
      </c>
      <c r="I51" s="30">
        <v>40</v>
      </c>
    </row>
    <row r="52" ht="16" spans="1:9">
      <c r="A52" s="16" t="s">
        <v>376</v>
      </c>
      <c r="B52" s="17" t="s">
        <v>245</v>
      </c>
      <c r="C52" s="18" t="s">
        <v>353</v>
      </c>
      <c r="D52" s="19" t="s">
        <v>377</v>
      </c>
      <c r="E52" s="24" t="s">
        <v>375</v>
      </c>
      <c r="F52" s="25" t="str">
        <f t="shared" si="2"/>
        <v>规格：木质防水漆,中南等国产品牌</v>
      </c>
      <c r="G52" s="19" t="s">
        <v>62</v>
      </c>
      <c r="H52" s="26" t="s">
        <v>249</v>
      </c>
      <c r="I52" s="30">
        <v>52</v>
      </c>
    </row>
    <row r="53" ht="16" spans="1:9">
      <c r="A53" s="16" t="s">
        <v>378</v>
      </c>
      <c r="B53" s="17" t="s">
        <v>245</v>
      </c>
      <c r="C53" s="18" t="s">
        <v>353</v>
      </c>
      <c r="D53" s="19" t="s">
        <v>379</v>
      </c>
      <c r="E53" s="24" t="s">
        <v>380</v>
      </c>
      <c r="F53" s="25" t="str">
        <f t="shared" si="2"/>
        <v>规格：亚克力,国产 3mm</v>
      </c>
      <c r="G53" s="19" t="s">
        <v>62</v>
      </c>
      <c r="H53" s="26" t="s">
        <v>249</v>
      </c>
      <c r="I53" s="30">
        <v>100</v>
      </c>
    </row>
    <row r="54" ht="16" spans="1:9">
      <c r="A54" s="16" t="s">
        <v>381</v>
      </c>
      <c r="B54" s="17" t="s">
        <v>245</v>
      </c>
      <c r="C54" s="18" t="s">
        <v>353</v>
      </c>
      <c r="D54" s="19" t="s">
        <v>379</v>
      </c>
      <c r="E54" s="24" t="s">
        <v>382</v>
      </c>
      <c r="F54" s="25" t="str">
        <f t="shared" si="2"/>
        <v>规格：亚克力,国产 5mm</v>
      </c>
      <c r="G54" s="19" t="s">
        <v>62</v>
      </c>
      <c r="H54" s="26" t="s">
        <v>249</v>
      </c>
      <c r="I54" s="30">
        <v>162</v>
      </c>
    </row>
    <row r="55" ht="16" spans="1:9">
      <c r="A55" s="16" t="s">
        <v>383</v>
      </c>
      <c r="B55" s="17" t="s">
        <v>245</v>
      </c>
      <c r="C55" s="18" t="s">
        <v>353</v>
      </c>
      <c r="D55" s="19" t="s">
        <v>379</v>
      </c>
      <c r="E55" s="24" t="s">
        <v>384</v>
      </c>
      <c r="F55" s="25" t="str">
        <f t="shared" si="2"/>
        <v>规格：亚克力,国产 10mm</v>
      </c>
      <c r="G55" s="19" t="s">
        <v>62</v>
      </c>
      <c r="H55" s="26" t="s">
        <v>249</v>
      </c>
      <c r="I55" s="30">
        <v>263</v>
      </c>
    </row>
    <row r="56" ht="16" spans="1:9">
      <c r="A56" s="16" t="s">
        <v>385</v>
      </c>
      <c r="B56" s="17" t="s">
        <v>245</v>
      </c>
      <c r="C56" s="18" t="s">
        <v>353</v>
      </c>
      <c r="D56" s="18" t="s">
        <v>386</v>
      </c>
      <c r="E56" s="27" t="s">
        <v>387</v>
      </c>
      <c r="F56" s="25" t="str">
        <f t="shared" si="2"/>
        <v>规格：钢化玻璃,青玻-厚度8mm</v>
      </c>
      <c r="G56" s="19" t="s">
        <v>62</v>
      </c>
      <c r="H56" s="26" t="s">
        <v>249</v>
      </c>
      <c r="I56" s="30">
        <v>116</v>
      </c>
    </row>
    <row r="57" ht="16" spans="1:9">
      <c r="A57" s="16" t="s">
        <v>388</v>
      </c>
      <c r="B57" s="17" t="s">
        <v>245</v>
      </c>
      <c r="C57" s="18" t="s">
        <v>353</v>
      </c>
      <c r="D57" s="18" t="s">
        <v>386</v>
      </c>
      <c r="E57" s="28" t="s">
        <v>389</v>
      </c>
      <c r="F57" s="25" t="str">
        <f t="shared" si="2"/>
        <v>规格：钢化玻璃,普通清玻璃10mm钢化</v>
      </c>
      <c r="G57" s="19" t="s">
        <v>62</v>
      </c>
      <c r="H57" s="26" t="s">
        <v>249</v>
      </c>
      <c r="I57" s="30">
        <v>155</v>
      </c>
    </row>
    <row r="58" ht="16" spans="1:9">
      <c r="A58" s="16" t="s">
        <v>390</v>
      </c>
      <c r="B58" s="17" t="s">
        <v>245</v>
      </c>
      <c r="C58" s="18" t="s">
        <v>353</v>
      </c>
      <c r="D58" s="18" t="s">
        <v>386</v>
      </c>
      <c r="E58" s="28" t="s">
        <v>391</v>
      </c>
      <c r="F58" s="25" t="str">
        <f t="shared" si="2"/>
        <v>规格：钢化玻璃,普通清玻璃12mm钢化</v>
      </c>
      <c r="G58" s="19" t="s">
        <v>62</v>
      </c>
      <c r="H58" s="26" t="s">
        <v>249</v>
      </c>
      <c r="I58" s="30">
        <v>185</v>
      </c>
    </row>
    <row r="59" ht="16" spans="1:9">
      <c r="A59" s="16" t="s">
        <v>392</v>
      </c>
      <c r="B59" s="17" t="s">
        <v>245</v>
      </c>
      <c r="C59" s="18" t="s">
        <v>353</v>
      </c>
      <c r="D59" s="18" t="s">
        <v>386</v>
      </c>
      <c r="E59" s="28" t="s">
        <v>393</v>
      </c>
      <c r="F59" s="25" t="str">
        <f t="shared" si="2"/>
        <v>规格：钢化玻璃,普通清玻璃15mm钢化</v>
      </c>
      <c r="G59" s="19" t="s">
        <v>62</v>
      </c>
      <c r="H59" s="26" t="s">
        <v>249</v>
      </c>
      <c r="I59" s="30">
        <v>229</v>
      </c>
    </row>
    <row r="60" ht="16" spans="1:9">
      <c r="A60" s="16" t="s">
        <v>394</v>
      </c>
      <c r="B60" s="21" t="s">
        <v>245</v>
      </c>
      <c r="C60" s="18" t="s">
        <v>353</v>
      </c>
      <c r="D60" s="18" t="s">
        <v>386</v>
      </c>
      <c r="E60" s="28" t="s">
        <v>395</v>
      </c>
      <c r="F60" s="25" t="str">
        <f t="shared" si="2"/>
        <v>规格：钢化玻璃,超白玻璃10mm钢化</v>
      </c>
      <c r="G60" s="19" t="s">
        <v>62</v>
      </c>
      <c r="H60" s="26" t="s">
        <v>249</v>
      </c>
      <c r="I60" s="30">
        <v>231</v>
      </c>
    </row>
    <row r="61" ht="16" spans="1:9">
      <c r="A61" s="16" t="s">
        <v>396</v>
      </c>
      <c r="B61" s="21" t="s">
        <v>245</v>
      </c>
      <c r="C61" s="18" t="s">
        <v>353</v>
      </c>
      <c r="D61" s="18" t="s">
        <v>386</v>
      </c>
      <c r="E61" s="28" t="s">
        <v>397</v>
      </c>
      <c r="F61" s="25" t="str">
        <f t="shared" si="2"/>
        <v>规格：钢化玻璃,超白玻璃12mm钢化</v>
      </c>
      <c r="G61" s="19" t="s">
        <v>62</v>
      </c>
      <c r="H61" s="26" t="s">
        <v>249</v>
      </c>
      <c r="I61" s="30">
        <v>260</v>
      </c>
    </row>
    <row r="62" ht="16" spans="1:9">
      <c r="A62" s="16" t="s">
        <v>398</v>
      </c>
      <c r="B62" s="21" t="s">
        <v>245</v>
      </c>
      <c r="C62" s="18" t="s">
        <v>353</v>
      </c>
      <c r="D62" s="18" t="s">
        <v>386</v>
      </c>
      <c r="E62" s="28" t="s">
        <v>399</v>
      </c>
      <c r="F62" s="25" t="str">
        <f t="shared" si="2"/>
        <v>规格：钢化玻璃,超白玻璃15mm钢化</v>
      </c>
      <c r="G62" s="19" t="s">
        <v>62</v>
      </c>
      <c r="H62" s="26" t="s">
        <v>249</v>
      </c>
      <c r="I62" s="30">
        <v>331</v>
      </c>
    </row>
    <row r="63" ht="16" spans="1:9">
      <c r="A63" s="16" t="s">
        <v>400</v>
      </c>
      <c r="B63" s="21" t="s">
        <v>245</v>
      </c>
      <c r="C63" s="18" t="s">
        <v>353</v>
      </c>
      <c r="D63" s="18" t="s">
        <v>401</v>
      </c>
      <c r="E63" s="28" t="s">
        <v>402</v>
      </c>
      <c r="F63" s="25" t="str">
        <f t="shared" si="2"/>
        <v>规格：有色玻璃,白镜5mm</v>
      </c>
      <c r="G63" s="19" t="s">
        <v>62</v>
      </c>
      <c r="H63" s="26" t="s">
        <v>249</v>
      </c>
      <c r="I63" s="30">
        <v>75</v>
      </c>
    </row>
    <row r="64" ht="16" spans="1:9">
      <c r="A64" s="16" t="s">
        <v>403</v>
      </c>
      <c r="B64" s="21" t="s">
        <v>245</v>
      </c>
      <c r="C64" s="18" t="s">
        <v>353</v>
      </c>
      <c r="D64" s="18" t="s">
        <v>401</v>
      </c>
      <c r="E64" s="28" t="s">
        <v>404</v>
      </c>
      <c r="F64" s="25" t="str">
        <f t="shared" si="2"/>
        <v>规格：有色玻璃,灰镜5mm</v>
      </c>
      <c r="G64" s="19" t="s">
        <v>62</v>
      </c>
      <c r="H64" s="26" t="s">
        <v>249</v>
      </c>
      <c r="I64" s="30">
        <v>120</v>
      </c>
    </row>
    <row r="65" ht="16" spans="1:9">
      <c r="A65" s="16" t="s">
        <v>405</v>
      </c>
      <c r="B65" s="21" t="s">
        <v>245</v>
      </c>
      <c r="C65" s="18" t="s">
        <v>353</v>
      </c>
      <c r="D65" s="18" t="s">
        <v>401</v>
      </c>
      <c r="E65" s="28" t="s">
        <v>406</v>
      </c>
      <c r="F65" s="25" t="str">
        <f t="shared" si="2"/>
        <v>规格：有色玻璃,金镜5mm</v>
      </c>
      <c r="G65" s="19" t="s">
        <v>62</v>
      </c>
      <c r="H65" s="26" t="s">
        <v>249</v>
      </c>
      <c r="I65" s="30">
        <v>130</v>
      </c>
    </row>
    <row r="66" ht="16" spans="1:9">
      <c r="A66" s="16" t="s">
        <v>407</v>
      </c>
      <c r="B66" s="21" t="s">
        <v>245</v>
      </c>
      <c r="C66" s="18" t="s">
        <v>353</v>
      </c>
      <c r="D66" s="18" t="s">
        <v>401</v>
      </c>
      <c r="E66" s="28" t="s">
        <v>408</v>
      </c>
      <c r="F66" s="25" t="str">
        <f t="shared" si="2"/>
        <v>规格：有色玻璃,茶镜5mm</v>
      </c>
      <c r="G66" s="19" t="s">
        <v>62</v>
      </c>
      <c r="H66" s="26" t="s">
        <v>249</v>
      </c>
      <c r="I66" s="30">
        <v>130</v>
      </c>
    </row>
    <row r="67" ht="16" spans="1:9">
      <c r="A67" s="16" t="s">
        <v>409</v>
      </c>
      <c r="B67" s="21" t="s">
        <v>245</v>
      </c>
      <c r="C67" s="18" t="s">
        <v>353</v>
      </c>
      <c r="D67" s="18" t="s">
        <v>401</v>
      </c>
      <c r="E67" s="28" t="s">
        <v>410</v>
      </c>
      <c r="F67" s="25" t="str">
        <f t="shared" si="2"/>
        <v>规格：有色玻璃,黑镜5mm</v>
      </c>
      <c r="G67" s="19" t="s">
        <v>62</v>
      </c>
      <c r="H67" s="26" t="s">
        <v>249</v>
      </c>
      <c r="I67" s="30">
        <v>146</v>
      </c>
    </row>
    <row r="68" ht="16" spans="1:9">
      <c r="A68" s="16" t="s">
        <v>411</v>
      </c>
      <c r="B68" s="21" t="s">
        <v>245</v>
      </c>
      <c r="C68" s="18" t="s">
        <v>353</v>
      </c>
      <c r="D68" s="18" t="s">
        <v>401</v>
      </c>
      <c r="E68" s="28" t="s">
        <v>412</v>
      </c>
      <c r="F68" s="25" t="str">
        <f t="shared" si="2"/>
        <v>规格：有色玻璃,单面镜5mm</v>
      </c>
      <c r="G68" s="19" t="s">
        <v>62</v>
      </c>
      <c r="H68" s="26" t="s">
        <v>249</v>
      </c>
      <c r="I68" s="30">
        <v>110</v>
      </c>
    </row>
    <row r="69" ht="16" spans="1:9">
      <c r="A69" s="16" t="s">
        <v>413</v>
      </c>
      <c r="B69" s="21" t="s">
        <v>245</v>
      </c>
      <c r="C69" s="18" t="s">
        <v>353</v>
      </c>
      <c r="D69" s="19" t="s">
        <v>414</v>
      </c>
      <c r="E69" s="24" t="s">
        <v>415</v>
      </c>
      <c r="F69" s="25" t="str">
        <f t="shared" si="2"/>
        <v>规格：KT板,亚展A类板</v>
      </c>
      <c r="G69" s="19" t="s">
        <v>62</v>
      </c>
      <c r="H69" s="26" t="s">
        <v>249</v>
      </c>
      <c r="I69" s="30">
        <v>18</v>
      </c>
    </row>
    <row r="70" ht="16" spans="1:9">
      <c r="A70" s="16" t="s">
        <v>416</v>
      </c>
      <c r="B70" s="21" t="s">
        <v>245</v>
      </c>
      <c r="C70" s="18" t="s">
        <v>353</v>
      </c>
      <c r="D70" s="19" t="s">
        <v>417</v>
      </c>
      <c r="E70" s="24" t="s">
        <v>418</v>
      </c>
      <c r="F70" s="25" t="str">
        <f t="shared" si="2"/>
        <v>规格：展板,白色PVC展板，3.2mm</v>
      </c>
      <c r="G70" s="19" t="s">
        <v>62</v>
      </c>
      <c r="H70" s="26" t="s">
        <v>249</v>
      </c>
      <c r="I70" s="30">
        <v>70</v>
      </c>
    </row>
    <row r="71" ht="16" spans="1:9">
      <c r="A71" s="16" t="s">
        <v>419</v>
      </c>
      <c r="B71" s="21" t="s">
        <v>245</v>
      </c>
      <c r="C71" s="18" t="s">
        <v>353</v>
      </c>
      <c r="D71" s="18" t="s">
        <v>420</v>
      </c>
      <c r="E71" s="27" t="s">
        <v>421</v>
      </c>
      <c r="F71" s="25" t="str">
        <f t="shared" si="2"/>
        <v>规格：不锈钢,304 镜面</v>
      </c>
      <c r="G71" s="18" t="s">
        <v>62</v>
      </c>
      <c r="H71" s="26" t="s">
        <v>249</v>
      </c>
      <c r="I71" s="30">
        <v>120</v>
      </c>
    </row>
    <row r="72" ht="16" spans="1:9">
      <c r="A72" s="16" t="s">
        <v>422</v>
      </c>
      <c r="B72" s="21" t="s">
        <v>245</v>
      </c>
      <c r="C72" s="18" t="s">
        <v>353</v>
      </c>
      <c r="D72" s="19" t="s">
        <v>423</v>
      </c>
      <c r="E72" s="24" t="s">
        <v>424</v>
      </c>
      <c r="F72" s="25" t="str">
        <f t="shared" si="2"/>
        <v>规格：水泥板,8mm</v>
      </c>
      <c r="G72" s="19" t="s">
        <v>62</v>
      </c>
      <c r="H72" s="26" t="s">
        <v>249</v>
      </c>
      <c r="I72" s="30">
        <v>80</v>
      </c>
    </row>
    <row r="73" ht="16" spans="1:9">
      <c r="A73" s="16" t="s">
        <v>425</v>
      </c>
      <c r="B73" s="21" t="s">
        <v>245</v>
      </c>
      <c r="C73" s="18" t="s">
        <v>353</v>
      </c>
      <c r="D73" s="19" t="s">
        <v>426</v>
      </c>
      <c r="E73" s="24" t="s">
        <v>427</v>
      </c>
      <c r="F73" s="25" t="str">
        <f t="shared" si="2"/>
        <v>规格：波音片,韩国进口LG或三星品牌</v>
      </c>
      <c r="G73" s="19" t="s">
        <v>62</v>
      </c>
      <c r="H73" s="26" t="s">
        <v>249</v>
      </c>
      <c r="I73" s="30">
        <v>60</v>
      </c>
    </row>
    <row r="74" ht="16" spans="1:9">
      <c r="A74" s="16" t="s">
        <v>428</v>
      </c>
      <c r="B74" s="21" t="s">
        <v>245</v>
      </c>
      <c r="C74" s="18" t="s">
        <v>353</v>
      </c>
      <c r="D74" s="19" t="s">
        <v>429</v>
      </c>
      <c r="E74" s="24" t="s">
        <v>424</v>
      </c>
      <c r="F74" s="25" t="str">
        <f t="shared" si="2"/>
        <v>规格：文化石,8mm</v>
      </c>
      <c r="G74" s="19" t="s">
        <v>62</v>
      </c>
      <c r="H74" s="26" t="s">
        <v>249</v>
      </c>
      <c r="I74" s="30">
        <v>70</v>
      </c>
    </row>
    <row r="75" ht="16" spans="1:9">
      <c r="A75" s="16" t="s">
        <v>430</v>
      </c>
      <c r="B75" s="17" t="s">
        <v>245</v>
      </c>
      <c r="C75" s="18" t="s">
        <v>353</v>
      </c>
      <c r="D75" s="19" t="s">
        <v>431</v>
      </c>
      <c r="E75" s="24" t="s">
        <v>432</v>
      </c>
      <c r="F75" s="25" t="str">
        <f t="shared" si="2"/>
        <v>规格：波纹板,12mm</v>
      </c>
      <c r="G75" s="19" t="s">
        <v>62</v>
      </c>
      <c r="H75" s="26" t="s">
        <v>249</v>
      </c>
      <c r="I75" s="30">
        <v>70</v>
      </c>
    </row>
    <row r="76" ht="16" spans="1:9">
      <c r="A76" s="16" t="s">
        <v>433</v>
      </c>
      <c r="B76" s="17" t="s">
        <v>245</v>
      </c>
      <c r="C76" s="18" t="s">
        <v>353</v>
      </c>
      <c r="D76" s="19" t="s">
        <v>434</v>
      </c>
      <c r="E76" s="24" t="s">
        <v>435</v>
      </c>
      <c r="F76" s="25" t="str">
        <f t="shared" si="2"/>
        <v>规格：仿真植物墙,混搭植物</v>
      </c>
      <c r="G76" s="19" t="s">
        <v>62</v>
      </c>
      <c r="H76" s="26" t="s">
        <v>249</v>
      </c>
      <c r="I76" s="30">
        <v>70</v>
      </c>
    </row>
    <row r="77" ht="16" spans="1:9">
      <c r="A77" s="16" t="s">
        <v>436</v>
      </c>
      <c r="B77" s="17" t="s">
        <v>245</v>
      </c>
      <c r="C77" s="18" t="s">
        <v>353</v>
      </c>
      <c r="D77" s="19" t="s">
        <v>437</v>
      </c>
      <c r="E77" s="24" t="s">
        <v>438</v>
      </c>
      <c r="F77" s="25" t="str">
        <f t="shared" si="2"/>
        <v>规格：油漆,亮面漆</v>
      </c>
      <c r="G77" s="19" t="s">
        <v>62</v>
      </c>
      <c r="H77" s="26" t="s">
        <v>249</v>
      </c>
      <c r="I77" s="30">
        <v>152</v>
      </c>
    </row>
    <row r="78" ht="16" spans="1:9">
      <c r="A78" s="16" t="s">
        <v>439</v>
      </c>
      <c r="B78" s="17" t="s">
        <v>245</v>
      </c>
      <c r="C78" s="19" t="s">
        <v>440</v>
      </c>
      <c r="D78" s="31" t="s">
        <v>441</v>
      </c>
      <c r="E78" s="34" t="s">
        <v>442</v>
      </c>
      <c r="F78" s="25" t="str">
        <f t="shared" si="2"/>
        <v>规格：木制烤漆,高度1米内，含抽屉、开门</v>
      </c>
      <c r="G78" s="19" t="s">
        <v>298</v>
      </c>
      <c r="H78" s="26" t="s">
        <v>249</v>
      </c>
      <c r="I78" s="30">
        <v>650</v>
      </c>
    </row>
    <row r="79" s="1" customFormat="1" ht="16" spans="1:9">
      <c r="A79" s="16" t="s">
        <v>443</v>
      </c>
      <c r="B79" s="20" t="s">
        <v>245</v>
      </c>
      <c r="C79" s="19" t="s">
        <v>444</v>
      </c>
      <c r="D79" s="31" t="s">
        <v>441</v>
      </c>
      <c r="E79" s="34" t="s">
        <v>442</v>
      </c>
      <c r="F79" s="25" t="str">
        <f t="shared" si="2"/>
        <v>规格：木制烤漆,高度1米内，含抽屉、开门</v>
      </c>
      <c r="G79" s="19" t="s">
        <v>298</v>
      </c>
      <c r="H79" s="26" t="s">
        <v>249</v>
      </c>
      <c r="I79" s="30">
        <v>1713</v>
      </c>
    </row>
    <row r="80" ht="16" spans="1:9">
      <c r="A80" s="16" t="s">
        <v>445</v>
      </c>
      <c r="B80" s="17" t="s">
        <v>245</v>
      </c>
      <c r="C80" s="19" t="s">
        <v>440</v>
      </c>
      <c r="D80" s="31" t="s">
        <v>446</v>
      </c>
      <c r="E80" s="34" t="s">
        <v>442</v>
      </c>
      <c r="F80" s="25" t="str">
        <f t="shared" si="2"/>
        <v>规格：木制防火板,高度1米内，含抽屉、开门</v>
      </c>
      <c r="G80" s="19" t="s">
        <v>298</v>
      </c>
      <c r="H80" s="26" t="s">
        <v>249</v>
      </c>
      <c r="I80" s="30">
        <v>400</v>
      </c>
    </row>
    <row r="81" s="1" customFormat="1" ht="16" spans="1:9">
      <c r="A81" s="16" t="s">
        <v>447</v>
      </c>
      <c r="B81" s="20" t="s">
        <v>245</v>
      </c>
      <c r="C81" s="19" t="s">
        <v>444</v>
      </c>
      <c r="D81" s="31" t="s">
        <v>446</v>
      </c>
      <c r="E81" s="34" t="s">
        <v>442</v>
      </c>
      <c r="F81" s="25" t="str">
        <f t="shared" si="2"/>
        <v>规格：木制防火板,高度1米内，含抽屉、开门</v>
      </c>
      <c r="G81" s="19" t="s">
        <v>298</v>
      </c>
      <c r="H81" s="26" t="s">
        <v>249</v>
      </c>
      <c r="I81" s="30">
        <v>1211</v>
      </c>
    </row>
    <row r="82" ht="16" spans="1:9">
      <c r="A82" s="16" t="s">
        <v>448</v>
      </c>
      <c r="B82" s="17" t="s">
        <v>245</v>
      </c>
      <c r="C82" s="19" t="s">
        <v>449</v>
      </c>
      <c r="D82" s="31" t="s">
        <v>441</v>
      </c>
      <c r="E82" s="34" t="s">
        <v>450</v>
      </c>
      <c r="F82" s="25" t="str">
        <f t="shared" si="2"/>
        <v>规格：木制烤漆,高度2.4米内，含抽屉、开门</v>
      </c>
      <c r="G82" s="19" t="s">
        <v>298</v>
      </c>
      <c r="H82" s="26" t="s">
        <v>249</v>
      </c>
      <c r="I82" s="30">
        <v>800</v>
      </c>
    </row>
    <row r="83" s="1" customFormat="1" ht="32" customHeight="1" spans="1:9">
      <c r="A83" s="16" t="s">
        <v>451</v>
      </c>
      <c r="B83" s="20" t="s">
        <v>245</v>
      </c>
      <c r="C83" s="19" t="s">
        <v>452</v>
      </c>
      <c r="D83" s="31" t="s">
        <v>441</v>
      </c>
      <c r="E83" s="34" t="s">
        <v>450</v>
      </c>
      <c r="F83" s="25" t="str">
        <f t="shared" si="2"/>
        <v>规格：木制烤漆,高度2.4米内，含抽屉、开门</v>
      </c>
      <c r="G83" s="19" t="s">
        <v>298</v>
      </c>
      <c r="H83" s="26" t="s">
        <v>249</v>
      </c>
      <c r="I83" s="30">
        <v>2352</v>
      </c>
    </row>
    <row r="84" ht="31" spans="1:9">
      <c r="A84" s="16" t="s">
        <v>453</v>
      </c>
      <c r="B84" s="17" t="s">
        <v>245</v>
      </c>
      <c r="C84" s="19" t="s">
        <v>449</v>
      </c>
      <c r="D84" s="31" t="s">
        <v>446</v>
      </c>
      <c r="E84" s="34" t="s">
        <v>450</v>
      </c>
      <c r="F84" s="25" t="str">
        <f t="shared" si="2"/>
        <v>规格：木制防火板,高度2.4米内，含抽屉、开门</v>
      </c>
      <c r="G84" s="19" t="s">
        <v>298</v>
      </c>
      <c r="H84" s="26" t="s">
        <v>249</v>
      </c>
      <c r="I84" s="30">
        <v>300</v>
      </c>
    </row>
    <row r="85" s="1" customFormat="1" ht="31" spans="1:9">
      <c r="A85" s="16" t="s">
        <v>454</v>
      </c>
      <c r="B85" s="20"/>
      <c r="C85" s="19" t="s">
        <v>452</v>
      </c>
      <c r="D85" s="31" t="s">
        <v>446</v>
      </c>
      <c r="E85" s="34" t="s">
        <v>450</v>
      </c>
      <c r="F85" s="25" t="str">
        <f t="shared" si="2"/>
        <v>规格：木制防火板,高度2.4米内，含抽屉、开门</v>
      </c>
      <c r="G85" s="19" t="s">
        <v>298</v>
      </c>
      <c r="H85" s="26" t="s">
        <v>249</v>
      </c>
      <c r="I85" s="30">
        <v>1658</v>
      </c>
    </row>
    <row r="86" s="1" customFormat="1" ht="16" spans="1:9">
      <c r="A86" s="16" t="s">
        <v>455</v>
      </c>
      <c r="B86" s="20" t="s">
        <v>245</v>
      </c>
      <c r="C86" s="211" t="s">
        <v>456</v>
      </c>
      <c r="D86" s="31" t="s">
        <v>457</v>
      </c>
      <c r="E86" s="34"/>
      <c r="F86" s="25" t="str">
        <f t="shared" si="2"/>
        <v>规格：进场保护地毯,</v>
      </c>
      <c r="G86" s="19" t="s">
        <v>62</v>
      </c>
      <c r="H86" s="26" t="s">
        <v>249</v>
      </c>
      <c r="I86" s="30">
        <v>9</v>
      </c>
    </row>
    <row r="87" ht="16" spans="1:9">
      <c r="A87" s="16" t="s">
        <v>458</v>
      </c>
      <c r="B87" s="17" t="s">
        <v>245</v>
      </c>
      <c r="C87" s="211" t="s">
        <v>456</v>
      </c>
      <c r="D87" s="19" t="s">
        <v>459</v>
      </c>
      <c r="E87" s="24" t="s">
        <v>460</v>
      </c>
      <c r="F87" s="25" t="str">
        <f t="shared" si="2"/>
        <v>规格：普通展览地毯,3mm</v>
      </c>
      <c r="G87" s="19" t="s">
        <v>62</v>
      </c>
      <c r="H87" s="26" t="s">
        <v>249</v>
      </c>
      <c r="I87" s="30">
        <v>10</v>
      </c>
    </row>
    <row r="88" ht="16" spans="1:9">
      <c r="A88" s="16" t="s">
        <v>461</v>
      </c>
      <c r="B88" s="17" t="s">
        <v>245</v>
      </c>
      <c r="C88" s="211" t="s">
        <v>456</v>
      </c>
      <c r="D88" s="19" t="s">
        <v>462</v>
      </c>
      <c r="E88" s="24" t="s">
        <v>463</v>
      </c>
      <c r="F88" s="25" t="str">
        <f t="shared" si="2"/>
        <v>规格：加厚展览地毯,5-7mm</v>
      </c>
      <c r="G88" s="19" t="s">
        <v>62</v>
      </c>
      <c r="H88" s="26" t="s">
        <v>249</v>
      </c>
      <c r="I88" s="30">
        <v>20</v>
      </c>
    </row>
    <row r="89" ht="16" spans="1:9">
      <c r="A89" s="16" t="s">
        <v>464</v>
      </c>
      <c r="B89" s="17" t="s">
        <v>245</v>
      </c>
      <c r="C89" s="211" t="s">
        <v>456</v>
      </c>
      <c r="D89" s="19" t="s">
        <v>465</v>
      </c>
      <c r="E89" s="24"/>
      <c r="F89" s="25" t="str">
        <f>"规格："&amp;D89</f>
        <v>规格：拉绒地毯</v>
      </c>
      <c r="G89" s="19" t="s">
        <v>62</v>
      </c>
      <c r="H89" s="26" t="s">
        <v>249</v>
      </c>
      <c r="I89" s="30">
        <v>25</v>
      </c>
    </row>
    <row r="90" ht="16" spans="1:9">
      <c r="A90" s="16" t="s">
        <v>466</v>
      </c>
      <c r="B90" s="17" t="s">
        <v>245</v>
      </c>
      <c r="C90" s="211" t="s">
        <v>456</v>
      </c>
      <c r="D90" s="19" t="s">
        <v>467</v>
      </c>
      <c r="E90" s="24"/>
      <c r="F90" s="25" t="str">
        <f>"规格："&amp;D90</f>
        <v>规格：圈绒地毯</v>
      </c>
      <c r="G90" s="19" t="s">
        <v>62</v>
      </c>
      <c r="H90" s="26" t="s">
        <v>249</v>
      </c>
      <c r="I90" s="30">
        <v>30</v>
      </c>
    </row>
    <row r="91" ht="16" spans="1:9">
      <c r="A91" s="16" t="s">
        <v>468</v>
      </c>
      <c r="B91" s="17" t="s">
        <v>245</v>
      </c>
      <c r="C91" s="211" t="s">
        <v>456</v>
      </c>
      <c r="D91" s="19" t="s">
        <v>469</v>
      </c>
      <c r="E91" s="24" t="s">
        <v>470</v>
      </c>
      <c r="F91" s="25" t="str">
        <f t="shared" ref="F91:F94" si="3">"规格："&amp;D91&amp;","&amp;E91</f>
        <v>规格：草皮地毯,5cm以下</v>
      </c>
      <c r="G91" s="19" t="s">
        <v>62</v>
      </c>
      <c r="H91" s="26" t="s">
        <v>249</v>
      </c>
      <c r="I91" s="30">
        <v>40</v>
      </c>
    </row>
    <row r="92" ht="16" spans="1:9">
      <c r="A92" s="16" t="s">
        <v>471</v>
      </c>
      <c r="B92" s="17" t="s">
        <v>245</v>
      </c>
      <c r="C92" s="211" t="s">
        <v>456</v>
      </c>
      <c r="D92" s="19" t="s">
        <v>469</v>
      </c>
      <c r="E92" s="24" t="s">
        <v>472</v>
      </c>
      <c r="F92" s="25" t="str">
        <f t="shared" si="3"/>
        <v>规格：草皮地毯,5cm以上</v>
      </c>
      <c r="G92" s="19" t="s">
        <v>62</v>
      </c>
      <c r="H92" s="26" t="s">
        <v>249</v>
      </c>
      <c r="I92" s="30">
        <v>58</v>
      </c>
    </row>
    <row r="93" ht="16" spans="1:9">
      <c r="A93" s="16" t="s">
        <v>473</v>
      </c>
      <c r="B93" s="17" t="s">
        <v>245</v>
      </c>
      <c r="C93" s="211" t="s">
        <v>456</v>
      </c>
      <c r="D93" s="32" t="s">
        <v>474</v>
      </c>
      <c r="E93" s="24" t="s">
        <v>424</v>
      </c>
      <c r="F93" s="25" t="str">
        <f t="shared" si="3"/>
        <v>规格：麻底地毯,8mm</v>
      </c>
      <c r="G93" s="19" t="s">
        <v>62</v>
      </c>
      <c r="H93" s="26" t="s">
        <v>249</v>
      </c>
      <c r="I93" s="30">
        <v>65</v>
      </c>
    </row>
    <row r="94" ht="16" spans="1:9">
      <c r="A94" s="16" t="s">
        <v>475</v>
      </c>
      <c r="B94" s="17" t="s">
        <v>245</v>
      </c>
      <c r="C94" s="211" t="s">
        <v>456</v>
      </c>
      <c r="D94" s="32" t="s">
        <v>476</v>
      </c>
      <c r="E94" s="24" t="s">
        <v>432</v>
      </c>
      <c r="F94" s="25" t="str">
        <f t="shared" si="3"/>
        <v>规格：长毛麻底地毯,12mm</v>
      </c>
      <c r="G94" s="19" t="s">
        <v>62</v>
      </c>
      <c r="H94" s="26" t="s">
        <v>249</v>
      </c>
      <c r="I94" s="30">
        <v>80</v>
      </c>
    </row>
    <row r="95" s="1" customFormat="1" ht="16" spans="1:9">
      <c r="A95" s="16" t="s">
        <v>477</v>
      </c>
      <c r="B95" s="20" t="s">
        <v>245</v>
      </c>
      <c r="C95" s="16" t="s">
        <v>478</v>
      </c>
      <c r="D95" s="16" t="s">
        <v>479</v>
      </c>
      <c r="E95" s="24" t="s">
        <v>480</v>
      </c>
      <c r="F95" s="25" t="s">
        <v>481</v>
      </c>
      <c r="G95" s="19" t="s">
        <v>62</v>
      </c>
      <c r="H95" s="26" t="s">
        <v>249</v>
      </c>
      <c r="I95" s="30">
        <v>80</v>
      </c>
    </row>
    <row r="96" ht="16" spans="1:9">
      <c r="A96" s="16" t="s">
        <v>482</v>
      </c>
      <c r="B96" s="20" t="s">
        <v>245</v>
      </c>
      <c r="C96" s="16" t="s">
        <v>478</v>
      </c>
      <c r="D96" s="16" t="s">
        <v>479</v>
      </c>
      <c r="E96" s="24" t="s">
        <v>483</v>
      </c>
      <c r="F96" s="25" t="s">
        <v>484</v>
      </c>
      <c r="G96" s="19" t="s">
        <v>62</v>
      </c>
      <c r="H96" s="26" t="s">
        <v>249</v>
      </c>
      <c r="I96" s="30">
        <v>88</v>
      </c>
    </row>
    <row r="97" ht="16" spans="1:9">
      <c r="A97" s="16" t="s">
        <v>485</v>
      </c>
      <c r="B97" s="20" t="s">
        <v>245</v>
      </c>
      <c r="C97" s="16" t="s">
        <v>478</v>
      </c>
      <c r="D97" s="16" t="s">
        <v>479</v>
      </c>
      <c r="E97" s="24" t="s">
        <v>486</v>
      </c>
      <c r="F97" s="25" t="s">
        <v>487</v>
      </c>
      <c r="G97" s="19" t="s">
        <v>62</v>
      </c>
      <c r="H97" s="26" t="s">
        <v>249</v>
      </c>
      <c r="I97" s="30">
        <v>100</v>
      </c>
    </row>
    <row r="98" ht="16" spans="1:9">
      <c r="A98" s="16" t="s">
        <v>488</v>
      </c>
      <c r="B98" s="20" t="s">
        <v>245</v>
      </c>
      <c r="C98" s="16" t="s">
        <v>478</v>
      </c>
      <c r="D98" s="16" t="s">
        <v>479</v>
      </c>
      <c r="E98" s="24" t="s">
        <v>489</v>
      </c>
      <c r="F98" s="25" t="s">
        <v>490</v>
      </c>
      <c r="G98" s="19" t="s">
        <v>62</v>
      </c>
      <c r="H98" s="26" t="s">
        <v>249</v>
      </c>
      <c r="I98" s="30">
        <v>114</v>
      </c>
    </row>
    <row r="99" ht="16" spans="1:9">
      <c r="A99" s="16" t="s">
        <v>491</v>
      </c>
      <c r="B99" s="20" t="s">
        <v>245</v>
      </c>
      <c r="C99" s="16" t="s">
        <v>478</v>
      </c>
      <c r="D99" s="16" t="s">
        <v>479</v>
      </c>
      <c r="E99" s="24" t="s">
        <v>492</v>
      </c>
      <c r="F99" s="25" t="s">
        <v>493</v>
      </c>
      <c r="G99" s="19" t="s">
        <v>62</v>
      </c>
      <c r="H99" s="26" t="s">
        <v>249</v>
      </c>
      <c r="I99" s="30">
        <v>130</v>
      </c>
    </row>
    <row r="100" ht="16" spans="1:9">
      <c r="A100" s="16" t="s">
        <v>494</v>
      </c>
      <c r="B100" s="20" t="s">
        <v>245</v>
      </c>
      <c r="C100" s="16" t="s">
        <v>478</v>
      </c>
      <c r="D100" s="16" t="s">
        <v>479</v>
      </c>
      <c r="E100" s="24" t="s">
        <v>495</v>
      </c>
      <c r="F100" s="25" t="s">
        <v>496</v>
      </c>
      <c r="G100" s="19" t="s">
        <v>62</v>
      </c>
      <c r="H100" s="26" t="s">
        <v>249</v>
      </c>
      <c r="I100" s="30">
        <v>155</v>
      </c>
    </row>
    <row r="101" ht="16" spans="1:9">
      <c r="A101" s="16" t="s">
        <v>497</v>
      </c>
      <c r="B101" s="20" t="s">
        <v>245</v>
      </c>
      <c r="C101" s="16" t="s">
        <v>478</v>
      </c>
      <c r="D101" s="16" t="s">
        <v>479</v>
      </c>
      <c r="E101" s="24" t="s">
        <v>498</v>
      </c>
      <c r="F101" s="25" t="s">
        <v>499</v>
      </c>
      <c r="G101" s="19" t="s">
        <v>62</v>
      </c>
      <c r="H101" s="26" t="s">
        <v>249</v>
      </c>
      <c r="I101" s="30">
        <v>190</v>
      </c>
    </row>
    <row r="102" ht="16" spans="1:9">
      <c r="A102" s="16" t="s">
        <v>500</v>
      </c>
      <c r="B102" s="20" t="s">
        <v>245</v>
      </c>
      <c r="C102" s="16" t="s">
        <v>478</v>
      </c>
      <c r="D102" s="16" t="s">
        <v>479</v>
      </c>
      <c r="E102" s="24" t="s">
        <v>483</v>
      </c>
      <c r="F102" s="25" t="s">
        <v>501</v>
      </c>
      <c r="G102" s="19" t="s">
        <v>73</v>
      </c>
      <c r="H102" s="26" t="s">
        <v>249</v>
      </c>
      <c r="I102" s="30">
        <v>120</v>
      </c>
    </row>
    <row r="103" ht="16" spans="1:9">
      <c r="A103" s="16" t="s">
        <v>502</v>
      </c>
      <c r="B103" s="20" t="s">
        <v>245</v>
      </c>
      <c r="C103" s="16" t="s">
        <v>478</v>
      </c>
      <c r="D103" s="16" t="s">
        <v>479</v>
      </c>
      <c r="E103" s="24" t="s">
        <v>486</v>
      </c>
      <c r="F103" s="25" t="s">
        <v>503</v>
      </c>
      <c r="G103" s="19" t="s">
        <v>73</v>
      </c>
      <c r="H103" s="26" t="s">
        <v>249</v>
      </c>
      <c r="I103" s="30">
        <v>140</v>
      </c>
    </row>
    <row r="104" ht="16" spans="1:9">
      <c r="A104" s="16" t="s">
        <v>504</v>
      </c>
      <c r="B104" s="20" t="s">
        <v>245</v>
      </c>
      <c r="C104" s="16" t="s">
        <v>478</v>
      </c>
      <c r="D104" s="16" t="s">
        <v>479</v>
      </c>
      <c r="E104" s="24" t="s">
        <v>489</v>
      </c>
      <c r="F104" s="25" t="s">
        <v>505</v>
      </c>
      <c r="G104" s="19" t="s">
        <v>73</v>
      </c>
      <c r="H104" s="26" t="s">
        <v>249</v>
      </c>
      <c r="I104" s="30">
        <v>140</v>
      </c>
    </row>
    <row r="105" ht="16" spans="1:9">
      <c r="A105" s="16" t="s">
        <v>506</v>
      </c>
      <c r="B105" s="20" t="s">
        <v>245</v>
      </c>
      <c r="C105" s="16" t="s">
        <v>478</v>
      </c>
      <c r="D105" s="16" t="s">
        <v>479</v>
      </c>
      <c r="E105" s="24" t="s">
        <v>492</v>
      </c>
      <c r="F105" s="25" t="s">
        <v>507</v>
      </c>
      <c r="G105" s="19" t="s">
        <v>73</v>
      </c>
      <c r="H105" s="26" t="s">
        <v>249</v>
      </c>
      <c r="I105" s="30">
        <v>160</v>
      </c>
    </row>
    <row r="106" ht="16" spans="1:9">
      <c r="A106" s="16" t="s">
        <v>508</v>
      </c>
      <c r="B106" s="20" t="s">
        <v>245</v>
      </c>
      <c r="C106" s="16" t="s">
        <v>478</v>
      </c>
      <c r="D106" s="16" t="s">
        <v>479</v>
      </c>
      <c r="E106" s="24" t="s">
        <v>495</v>
      </c>
      <c r="F106" s="25" t="s">
        <v>509</v>
      </c>
      <c r="G106" s="19" t="s">
        <v>73</v>
      </c>
      <c r="H106" s="26" t="s">
        <v>249</v>
      </c>
      <c r="I106" s="30">
        <v>160</v>
      </c>
    </row>
    <row r="107" ht="16" spans="1:9">
      <c r="A107" s="16" t="s">
        <v>510</v>
      </c>
      <c r="B107" s="17" t="s">
        <v>245</v>
      </c>
      <c r="C107" s="19" t="s">
        <v>511</v>
      </c>
      <c r="D107" s="33" t="s">
        <v>512</v>
      </c>
      <c r="E107" s="35"/>
      <c r="F107" s="25" t="str">
        <f>"规格："&amp;D107</f>
        <v>规格：强化复合木地板/多层板</v>
      </c>
      <c r="G107" s="19" t="s">
        <v>62</v>
      </c>
      <c r="H107" s="26" t="s">
        <v>249</v>
      </c>
      <c r="I107" s="30">
        <v>70</v>
      </c>
    </row>
    <row r="108" ht="16" spans="1:9">
      <c r="A108" s="16" t="s">
        <v>513</v>
      </c>
      <c r="B108" s="17" t="s">
        <v>245</v>
      </c>
      <c r="C108" s="19" t="s">
        <v>511</v>
      </c>
      <c r="D108" s="33" t="s">
        <v>514</v>
      </c>
      <c r="E108" s="35" t="s">
        <v>515</v>
      </c>
      <c r="F108" s="25" t="str">
        <f t="shared" ref="F108:F119" si="4">"规格："&amp;D108&amp;","&amp;E108</f>
        <v>规格：三聚氰铵地板,15mm</v>
      </c>
      <c r="G108" s="19" t="s">
        <v>62</v>
      </c>
      <c r="H108" s="26" t="s">
        <v>249</v>
      </c>
      <c r="I108" s="30">
        <v>120</v>
      </c>
    </row>
    <row r="109" ht="16" spans="1:9">
      <c r="A109" s="16" t="s">
        <v>516</v>
      </c>
      <c r="B109" s="21" t="s">
        <v>245</v>
      </c>
      <c r="C109" s="19" t="s">
        <v>511</v>
      </c>
      <c r="D109" s="33" t="s">
        <v>517</v>
      </c>
      <c r="E109" s="35" t="s">
        <v>515</v>
      </c>
      <c r="F109" s="25" t="str">
        <f t="shared" si="4"/>
        <v>规格：淋油板,15mm</v>
      </c>
      <c r="G109" s="19" t="s">
        <v>62</v>
      </c>
      <c r="H109" s="26" t="s">
        <v>249</v>
      </c>
      <c r="I109" s="30">
        <v>120</v>
      </c>
    </row>
    <row r="110" ht="16" spans="1:9">
      <c r="A110" s="16" t="s">
        <v>518</v>
      </c>
      <c r="B110" s="21" t="s">
        <v>245</v>
      </c>
      <c r="C110" s="19" t="s">
        <v>511</v>
      </c>
      <c r="D110" s="33" t="s">
        <v>519</v>
      </c>
      <c r="E110" s="35" t="s">
        <v>520</v>
      </c>
      <c r="F110" s="25" t="str">
        <f t="shared" si="4"/>
        <v>规格：pvc地胶,国产</v>
      </c>
      <c r="G110" s="19" t="s">
        <v>62</v>
      </c>
      <c r="H110" s="26" t="s">
        <v>249</v>
      </c>
      <c r="I110" s="30">
        <v>75</v>
      </c>
    </row>
    <row r="111" ht="31" spans="1:9">
      <c r="A111" s="16" t="s">
        <v>521</v>
      </c>
      <c r="B111" s="21" t="s">
        <v>245</v>
      </c>
      <c r="C111" s="19" t="s">
        <v>522</v>
      </c>
      <c r="D111" s="33" t="s">
        <v>523</v>
      </c>
      <c r="E111" s="35" t="s">
        <v>524</v>
      </c>
      <c r="F111" s="25" t="str">
        <f t="shared" si="4"/>
        <v>规格：调节脚地台（腿和面板一整套）,钢管调节地台，配车展舞台面板，奥克坦姆</v>
      </c>
      <c r="G111" s="19" t="s">
        <v>62</v>
      </c>
      <c r="H111" s="26" t="s">
        <v>249</v>
      </c>
      <c r="I111" s="30">
        <v>90</v>
      </c>
    </row>
    <row r="112" ht="16" spans="1:9">
      <c r="A112" s="16" t="s">
        <v>525</v>
      </c>
      <c r="B112" s="21" t="s">
        <v>245</v>
      </c>
      <c r="C112" s="19" t="s">
        <v>522</v>
      </c>
      <c r="D112" s="33" t="s">
        <v>478</v>
      </c>
      <c r="E112" s="35" t="s">
        <v>526</v>
      </c>
      <c r="F112" s="25" t="str">
        <f t="shared" si="4"/>
        <v>规格：地台,木质含龙骨，10-30CM</v>
      </c>
      <c r="G112" s="19" t="s">
        <v>62</v>
      </c>
      <c r="H112" s="26" t="s">
        <v>249</v>
      </c>
      <c r="I112" s="30">
        <v>85</v>
      </c>
    </row>
    <row r="113" ht="31" spans="1:9">
      <c r="A113" s="16" t="s">
        <v>527</v>
      </c>
      <c r="B113" s="21" t="s">
        <v>245</v>
      </c>
      <c r="C113" s="18" t="s">
        <v>522</v>
      </c>
      <c r="D113" s="18" t="s">
        <v>528</v>
      </c>
      <c r="E113" s="27" t="s">
        <v>529</v>
      </c>
      <c r="F113" s="25" t="str">
        <f t="shared" si="4"/>
        <v>规格：地台包边,宽度35mm，厚度6mm铝合金</v>
      </c>
      <c r="G113" s="19" t="s">
        <v>73</v>
      </c>
      <c r="H113" s="26" t="s">
        <v>249</v>
      </c>
      <c r="I113" s="30">
        <v>50</v>
      </c>
    </row>
    <row r="114" ht="31" spans="1:9">
      <c r="A114" s="16" t="s">
        <v>530</v>
      </c>
      <c r="B114" s="21" t="s">
        <v>245</v>
      </c>
      <c r="C114" s="18" t="s">
        <v>522</v>
      </c>
      <c r="D114" s="32" t="s">
        <v>531</v>
      </c>
      <c r="E114" s="28" t="s">
        <v>532</v>
      </c>
      <c r="F114" s="25" t="str">
        <f t="shared" si="4"/>
        <v>规格：铁制地台 0.3m--0.5m,国标3*5钢架结构+两层15厘夹板</v>
      </c>
      <c r="G114" s="19" t="s">
        <v>73</v>
      </c>
      <c r="H114" s="26" t="s">
        <v>249</v>
      </c>
      <c r="I114" s="30">
        <v>100</v>
      </c>
    </row>
    <row r="115" ht="31" spans="1:9">
      <c r="A115" s="16" t="s">
        <v>533</v>
      </c>
      <c r="B115" s="21" t="s">
        <v>245</v>
      </c>
      <c r="C115" s="18" t="s">
        <v>522</v>
      </c>
      <c r="D115" s="32" t="s">
        <v>534</v>
      </c>
      <c r="E115" s="28" t="s">
        <v>532</v>
      </c>
      <c r="F115" s="25" t="str">
        <f t="shared" si="4"/>
        <v>规格：铁制地台 0.5m--1.5m,国标3*5钢架结构+两层15厘夹板</v>
      </c>
      <c r="G115" s="19" t="s">
        <v>73</v>
      </c>
      <c r="H115" s="26" t="s">
        <v>249</v>
      </c>
      <c r="I115" s="30">
        <v>85</v>
      </c>
    </row>
    <row r="116" ht="31" spans="1:9">
      <c r="A116" s="16" t="s">
        <v>535</v>
      </c>
      <c r="B116" s="21" t="s">
        <v>245</v>
      </c>
      <c r="C116" s="18" t="s">
        <v>522</v>
      </c>
      <c r="D116" s="32" t="s">
        <v>536</v>
      </c>
      <c r="E116" s="28" t="s">
        <v>537</v>
      </c>
      <c r="F116" s="25" t="str">
        <f t="shared" si="4"/>
        <v>规格：铁制地台 &lt;2.5m,国标3*5钢架结构+国标4*4方管+两层15厘夹板</v>
      </c>
      <c r="G116" s="19" t="s">
        <v>73</v>
      </c>
      <c r="H116" s="26" t="s">
        <v>249</v>
      </c>
      <c r="I116" s="30">
        <v>150</v>
      </c>
    </row>
    <row r="117" ht="16" spans="1:9">
      <c r="A117" s="16" t="s">
        <v>538</v>
      </c>
      <c r="B117" s="21" t="s">
        <v>245</v>
      </c>
      <c r="C117" s="18" t="s">
        <v>522</v>
      </c>
      <c r="D117" s="32" t="s">
        <v>539</v>
      </c>
      <c r="E117" s="28" t="s">
        <v>540</v>
      </c>
      <c r="F117" s="25" t="str">
        <f t="shared" si="4"/>
        <v>规格：铝收边条,角铝25*25*1.0</v>
      </c>
      <c r="G117" s="19" t="s">
        <v>73</v>
      </c>
      <c r="H117" s="26" t="s">
        <v>249</v>
      </c>
      <c r="I117" s="30">
        <v>25</v>
      </c>
    </row>
    <row r="118" ht="16" spans="1:9">
      <c r="A118" s="16" t="s">
        <v>541</v>
      </c>
      <c r="B118" s="21" t="s">
        <v>245</v>
      </c>
      <c r="C118" s="18" t="s">
        <v>522</v>
      </c>
      <c r="D118" s="32" t="s">
        <v>542</v>
      </c>
      <c r="E118" s="28" t="s">
        <v>543</v>
      </c>
      <c r="F118" s="25" t="str">
        <f t="shared" si="4"/>
        <v>规格：不锈钢收边条,不锈钢25*25*1.0</v>
      </c>
      <c r="G118" s="19" t="s">
        <v>73</v>
      </c>
      <c r="H118" s="26" t="s">
        <v>249</v>
      </c>
      <c r="I118" s="30">
        <v>35</v>
      </c>
    </row>
    <row r="119" ht="31" spans="1:9">
      <c r="A119" s="16" t="s">
        <v>544</v>
      </c>
      <c r="B119" s="21" t="s">
        <v>245</v>
      </c>
      <c r="C119" s="18" t="s">
        <v>545</v>
      </c>
      <c r="D119" s="18" t="s">
        <v>546</v>
      </c>
      <c r="E119" s="27" t="s">
        <v>547</v>
      </c>
      <c r="F119" s="25" t="str">
        <f t="shared" si="4"/>
        <v>规格：木结构，不含表面包裹材质,常规台阶定制，非异形</v>
      </c>
      <c r="G119" s="18" t="s">
        <v>548</v>
      </c>
      <c r="H119" s="26" t="s">
        <v>249</v>
      </c>
      <c r="I119" s="30">
        <v>130</v>
      </c>
    </row>
    <row r="120" ht="16" spans="1:9">
      <c r="A120" s="16" t="s">
        <v>549</v>
      </c>
      <c r="B120" s="20" t="s">
        <v>245</v>
      </c>
      <c r="C120" s="18" t="s">
        <v>545</v>
      </c>
      <c r="D120" s="18" t="s">
        <v>550</v>
      </c>
      <c r="E120" s="25" t="s">
        <v>550</v>
      </c>
      <c r="F120" s="25" t="s">
        <v>551</v>
      </c>
      <c r="G120" s="18" t="s">
        <v>548</v>
      </c>
      <c r="H120" s="26" t="s">
        <v>249</v>
      </c>
      <c r="I120" s="30">
        <v>335</v>
      </c>
    </row>
    <row r="121" ht="16" spans="1:9">
      <c r="A121" s="16" t="s">
        <v>552</v>
      </c>
      <c r="B121" s="17" t="s">
        <v>245</v>
      </c>
      <c r="C121" s="18" t="s">
        <v>553</v>
      </c>
      <c r="D121" s="18" t="s">
        <v>553</v>
      </c>
      <c r="E121" s="27" t="s">
        <v>554</v>
      </c>
      <c r="F121" s="25" t="str">
        <f t="shared" ref="F121:F128" si="5">"规格："&amp;D121&amp;","&amp;E121</f>
        <v>规格：斜坡,H15cm以内</v>
      </c>
      <c r="G121" s="18" t="s">
        <v>298</v>
      </c>
      <c r="H121" s="26" t="s">
        <v>249</v>
      </c>
      <c r="I121" s="30">
        <v>180</v>
      </c>
    </row>
    <row r="122" ht="16" spans="1:9">
      <c r="A122" s="16" t="s">
        <v>555</v>
      </c>
      <c r="B122" s="20" t="s">
        <v>245</v>
      </c>
      <c r="C122" s="18" t="s">
        <v>553</v>
      </c>
      <c r="D122" s="18" t="s">
        <v>553</v>
      </c>
      <c r="E122" s="27" t="s">
        <v>556</v>
      </c>
      <c r="F122" s="25" t="str">
        <f t="shared" si="5"/>
        <v>规格：斜坡,H50cm以内</v>
      </c>
      <c r="G122" s="18" t="s">
        <v>298</v>
      </c>
      <c r="H122" s="26" t="s">
        <v>249</v>
      </c>
      <c r="I122" s="30">
        <v>300</v>
      </c>
    </row>
    <row r="123" ht="16" spans="1:9">
      <c r="A123" s="16" t="s">
        <v>557</v>
      </c>
      <c r="B123" s="17" t="s">
        <v>245</v>
      </c>
      <c r="C123" s="19" t="s">
        <v>558</v>
      </c>
      <c r="D123" s="19" t="s">
        <v>558</v>
      </c>
      <c r="E123" s="24" t="s">
        <v>559</v>
      </c>
      <c r="F123" s="25" t="str">
        <f t="shared" si="5"/>
        <v>规格：过桥板,橡胶过桥板，30-40cm宽</v>
      </c>
      <c r="G123" s="18" t="s">
        <v>298</v>
      </c>
      <c r="H123" s="26" t="s">
        <v>249</v>
      </c>
      <c r="I123" s="30">
        <v>25</v>
      </c>
    </row>
    <row r="124" ht="31" spans="1:9">
      <c r="A124" s="16" t="s">
        <v>560</v>
      </c>
      <c r="B124" s="17" t="s">
        <v>245</v>
      </c>
      <c r="C124" s="19" t="s">
        <v>561</v>
      </c>
      <c r="D124" s="19" t="s">
        <v>562</v>
      </c>
      <c r="E124" s="24" t="s">
        <v>563</v>
      </c>
      <c r="F124" s="25" t="str">
        <f t="shared" si="5"/>
        <v>规格：即时贴字,品牌：威诗柏/333 同级或以上</v>
      </c>
      <c r="G124" s="19" t="s">
        <v>62</v>
      </c>
      <c r="H124" s="26" t="s">
        <v>249</v>
      </c>
      <c r="I124" s="30">
        <v>50</v>
      </c>
    </row>
    <row r="125" ht="16" spans="1:9">
      <c r="A125" s="16" t="s">
        <v>564</v>
      </c>
      <c r="B125" s="17" t="s">
        <v>245</v>
      </c>
      <c r="C125" s="19" t="s">
        <v>565</v>
      </c>
      <c r="D125" s="19" t="s">
        <v>566</v>
      </c>
      <c r="E125" s="24" t="s">
        <v>567</v>
      </c>
      <c r="F125" s="25" t="str">
        <f t="shared" si="5"/>
        <v>规格：雪弗板字,10mm</v>
      </c>
      <c r="G125" s="19" t="s">
        <v>298</v>
      </c>
      <c r="H125" s="26" t="s">
        <v>249</v>
      </c>
      <c r="I125" s="30">
        <v>85</v>
      </c>
    </row>
    <row r="126" ht="16" spans="1:9">
      <c r="A126" s="16" t="s">
        <v>568</v>
      </c>
      <c r="B126" s="20" t="s">
        <v>245</v>
      </c>
      <c r="C126" s="19" t="s">
        <v>565</v>
      </c>
      <c r="D126" s="19" t="s">
        <v>566</v>
      </c>
      <c r="E126" s="24" t="s">
        <v>569</v>
      </c>
      <c r="F126" s="25" t="str">
        <f t="shared" si="5"/>
        <v>规格：雪弗板字,50mm</v>
      </c>
      <c r="G126" s="19" t="s">
        <v>298</v>
      </c>
      <c r="H126" s="26" t="s">
        <v>249</v>
      </c>
      <c r="I126" s="30">
        <v>150</v>
      </c>
    </row>
    <row r="127" ht="16" spans="1:9">
      <c r="A127" s="16" t="s">
        <v>570</v>
      </c>
      <c r="B127" s="20" t="s">
        <v>245</v>
      </c>
      <c r="C127" s="19" t="s">
        <v>565</v>
      </c>
      <c r="D127" s="19" t="s">
        <v>566</v>
      </c>
      <c r="E127" s="24" t="s">
        <v>571</v>
      </c>
      <c r="F127" s="25" t="str">
        <f t="shared" si="5"/>
        <v>规格：雪弗板字,100mm</v>
      </c>
      <c r="G127" s="19" t="s">
        <v>298</v>
      </c>
      <c r="H127" s="26" t="s">
        <v>249</v>
      </c>
      <c r="I127" s="30">
        <v>280</v>
      </c>
    </row>
    <row r="128" ht="16" spans="1:9">
      <c r="A128" s="16" t="s">
        <v>572</v>
      </c>
      <c r="B128" s="17" t="s">
        <v>245</v>
      </c>
      <c r="C128" s="19" t="s">
        <v>565</v>
      </c>
      <c r="D128" s="19" t="s">
        <v>573</v>
      </c>
      <c r="E128" s="24" t="s">
        <v>567</v>
      </c>
      <c r="F128" s="25" t="str">
        <f t="shared" si="5"/>
        <v>规格：有机玻璃/亚克力,10mm</v>
      </c>
      <c r="G128" s="19" t="s">
        <v>298</v>
      </c>
      <c r="H128" s="26" t="s">
        <v>249</v>
      </c>
      <c r="I128" s="30">
        <v>320</v>
      </c>
    </row>
    <row r="129" ht="16" spans="1:9">
      <c r="A129" s="16" t="s">
        <v>574</v>
      </c>
      <c r="B129" s="17" t="s">
        <v>245</v>
      </c>
      <c r="C129" s="19" t="s">
        <v>565</v>
      </c>
      <c r="D129" s="19" t="s">
        <v>575</v>
      </c>
      <c r="E129" s="24"/>
      <c r="F129" s="25" t="str">
        <f t="shared" ref="F129:F131" si="6">"规格："&amp;D129</f>
        <v>规格：泡沫字</v>
      </c>
      <c r="G129" s="19" t="s">
        <v>298</v>
      </c>
      <c r="H129" s="26" t="s">
        <v>249</v>
      </c>
      <c r="I129" s="30">
        <v>90</v>
      </c>
    </row>
    <row r="130" ht="16" spans="1:9">
      <c r="A130" s="16" t="s">
        <v>576</v>
      </c>
      <c r="B130" s="17" t="s">
        <v>245</v>
      </c>
      <c r="C130" s="19" t="s">
        <v>565</v>
      </c>
      <c r="D130" s="19" t="s">
        <v>577</v>
      </c>
      <c r="E130" s="24"/>
      <c r="F130" s="25" t="str">
        <f t="shared" si="6"/>
        <v>规格：不锈钢字</v>
      </c>
      <c r="G130" s="19" t="s">
        <v>298</v>
      </c>
      <c r="H130" s="26" t="s">
        <v>249</v>
      </c>
      <c r="I130" s="30">
        <v>180</v>
      </c>
    </row>
    <row r="131" ht="16" spans="1:9">
      <c r="A131" s="16" t="s">
        <v>578</v>
      </c>
      <c r="B131" s="17" t="s">
        <v>245</v>
      </c>
      <c r="C131" s="19" t="s">
        <v>565</v>
      </c>
      <c r="D131" s="19" t="s">
        <v>579</v>
      </c>
      <c r="E131" s="24"/>
      <c r="F131" s="25" t="str">
        <f t="shared" si="6"/>
        <v>规格：10mm亚克力阴刻</v>
      </c>
      <c r="G131" s="19" t="s">
        <v>298</v>
      </c>
      <c r="H131" s="26" t="s">
        <v>249</v>
      </c>
      <c r="I131" s="30">
        <v>35</v>
      </c>
    </row>
    <row r="132" ht="16" spans="1:9">
      <c r="A132" s="16" t="s">
        <v>580</v>
      </c>
      <c r="B132" s="17" t="s">
        <v>245</v>
      </c>
      <c r="C132" s="19" t="s">
        <v>565</v>
      </c>
      <c r="D132" s="19" t="s">
        <v>581</v>
      </c>
      <c r="E132" s="24" t="s">
        <v>460</v>
      </c>
      <c r="F132" s="25" t="str">
        <f t="shared" ref="F132:F134" si="7">"规格："&amp;D132&amp;","&amp;E132</f>
        <v>规格：KT板字,3mm</v>
      </c>
      <c r="G132" s="19" t="s">
        <v>298</v>
      </c>
      <c r="H132" s="26" t="s">
        <v>249</v>
      </c>
      <c r="I132" s="30">
        <v>25</v>
      </c>
    </row>
    <row r="133" ht="16" spans="1:9">
      <c r="A133" s="16" t="s">
        <v>582</v>
      </c>
      <c r="B133" s="17" t="s">
        <v>245</v>
      </c>
      <c r="C133" s="19" t="s">
        <v>565</v>
      </c>
      <c r="D133" s="19" t="s">
        <v>583</v>
      </c>
      <c r="E133" s="24" t="s">
        <v>584</v>
      </c>
      <c r="F133" s="25" t="str">
        <f t="shared" si="7"/>
        <v>规格：PVC立体字,50mm厚</v>
      </c>
      <c r="G133" s="19" t="s">
        <v>298</v>
      </c>
      <c r="H133" s="26" t="s">
        <v>249</v>
      </c>
      <c r="I133" s="30">
        <v>150</v>
      </c>
    </row>
    <row r="134" ht="16" spans="1:9">
      <c r="A134" s="16" t="s">
        <v>585</v>
      </c>
      <c r="B134" s="17" t="s">
        <v>245</v>
      </c>
      <c r="C134" s="19" t="s">
        <v>565</v>
      </c>
      <c r="D134" s="19" t="s">
        <v>583</v>
      </c>
      <c r="E134" s="24" t="s">
        <v>586</v>
      </c>
      <c r="F134" s="25" t="str">
        <f t="shared" si="7"/>
        <v>规格：PVC立体字,50-100mm厚</v>
      </c>
      <c r="G134" s="19" t="s">
        <v>298</v>
      </c>
      <c r="H134" s="26" t="s">
        <v>249</v>
      </c>
      <c r="I134" s="30">
        <v>350</v>
      </c>
    </row>
    <row r="135" ht="16" spans="1:9">
      <c r="A135" s="16" t="s">
        <v>587</v>
      </c>
      <c r="B135" s="36" t="s">
        <v>245</v>
      </c>
      <c r="C135" s="19" t="s">
        <v>565</v>
      </c>
      <c r="D135" s="19" t="s">
        <v>588</v>
      </c>
      <c r="E135" s="24" t="s">
        <v>589</v>
      </c>
      <c r="F135" s="24"/>
      <c r="G135" s="19" t="s">
        <v>298</v>
      </c>
      <c r="H135" s="26" t="s">
        <v>249</v>
      </c>
      <c r="I135" s="30">
        <v>650</v>
      </c>
    </row>
    <row r="136" ht="16" spans="1:9">
      <c r="A136" s="16" t="s">
        <v>590</v>
      </c>
      <c r="B136" s="36" t="s">
        <v>245</v>
      </c>
      <c r="C136" s="19" t="s">
        <v>565</v>
      </c>
      <c r="D136" s="19" t="s">
        <v>591</v>
      </c>
      <c r="E136" s="24" t="s">
        <v>589</v>
      </c>
      <c r="F136" s="24"/>
      <c r="G136" s="19" t="s">
        <v>298</v>
      </c>
      <c r="H136" s="26" t="s">
        <v>249</v>
      </c>
      <c r="I136" s="30">
        <v>830</v>
      </c>
    </row>
    <row r="137" ht="31" spans="1:9">
      <c r="A137" s="16" t="s">
        <v>592</v>
      </c>
      <c r="B137" s="36" t="s">
        <v>245</v>
      </c>
      <c r="C137" s="19" t="s">
        <v>565</v>
      </c>
      <c r="D137" s="19" t="s">
        <v>593</v>
      </c>
      <c r="E137" s="24" t="s">
        <v>589</v>
      </c>
      <c r="F137" s="24"/>
      <c r="G137" s="19" t="s">
        <v>298</v>
      </c>
      <c r="H137" s="26" t="s">
        <v>249</v>
      </c>
      <c r="I137" s="30">
        <v>830</v>
      </c>
    </row>
    <row r="138" ht="16" spans="1:9">
      <c r="A138" s="16" t="s">
        <v>594</v>
      </c>
      <c r="B138" s="36" t="s">
        <v>245</v>
      </c>
      <c r="C138" s="19" t="s">
        <v>565</v>
      </c>
      <c r="D138" s="19" t="s">
        <v>595</v>
      </c>
      <c r="E138" s="24" t="s">
        <v>589</v>
      </c>
      <c r="F138" s="24"/>
      <c r="G138" s="19" t="s">
        <v>62</v>
      </c>
      <c r="H138" s="26" t="s">
        <v>249</v>
      </c>
      <c r="I138" s="30">
        <v>628</v>
      </c>
    </row>
    <row r="139" ht="16" spans="1:9">
      <c r="A139" s="16" t="s">
        <v>596</v>
      </c>
      <c r="B139" s="36" t="s">
        <v>245</v>
      </c>
      <c r="C139" s="19" t="s">
        <v>565</v>
      </c>
      <c r="D139" s="19" t="s">
        <v>597</v>
      </c>
      <c r="E139" s="24" t="s">
        <v>589</v>
      </c>
      <c r="F139" s="24"/>
      <c r="G139" s="19" t="s">
        <v>62</v>
      </c>
      <c r="H139" s="26" t="s">
        <v>249</v>
      </c>
      <c r="I139" s="30">
        <v>733</v>
      </c>
    </row>
    <row r="140" ht="16" spans="1:9">
      <c r="A140" s="16" t="s">
        <v>598</v>
      </c>
      <c r="B140" s="17" t="s">
        <v>245</v>
      </c>
      <c r="C140" s="19" t="s">
        <v>565</v>
      </c>
      <c r="D140" s="19" t="s">
        <v>573</v>
      </c>
      <c r="E140" s="24" t="s">
        <v>599</v>
      </c>
      <c r="F140" s="25" t="str">
        <f t="shared" ref="F140:F177" si="8">"规格："&amp;D140&amp;","&amp;E140</f>
        <v>规格：有机玻璃/亚克力,5mm厚</v>
      </c>
      <c r="G140" s="19" t="s">
        <v>298</v>
      </c>
      <c r="H140" s="26" t="s">
        <v>249</v>
      </c>
      <c r="I140" s="30">
        <v>200</v>
      </c>
    </row>
    <row r="141" ht="16" spans="1:9">
      <c r="A141" s="16" t="s">
        <v>600</v>
      </c>
      <c r="B141" s="17" t="s">
        <v>245</v>
      </c>
      <c r="C141" s="19" t="s">
        <v>565</v>
      </c>
      <c r="D141" s="19" t="s">
        <v>573</v>
      </c>
      <c r="E141" s="24" t="s">
        <v>515</v>
      </c>
      <c r="F141" s="25" t="str">
        <f t="shared" si="8"/>
        <v>规格：有机玻璃/亚克力,15mm</v>
      </c>
      <c r="G141" s="19" t="s">
        <v>298</v>
      </c>
      <c r="H141" s="26" t="s">
        <v>249</v>
      </c>
      <c r="I141" s="30">
        <v>450</v>
      </c>
    </row>
    <row r="142" ht="16" spans="1:9">
      <c r="A142" s="16" t="s">
        <v>601</v>
      </c>
      <c r="B142" s="17" t="s">
        <v>245</v>
      </c>
      <c r="C142" s="19" t="s">
        <v>565</v>
      </c>
      <c r="D142" s="19" t="s">
        <v>573</v>
      </c>
      <c r="E142" s="24" t="s">
        <v>602</v>
      </c>
      <c r="F142" s="25" t="str">
        <f t="shared" si="8"/>
        <v>规格：有机玻璃/亚克力,20mm</v>
      </c>
      <c r="G142" s="19" t="s">
        <v>298</v>
      </c>
      <c r="H142" s="26" t="s">
        <v>249</v>
      </c>
      <c r="I142" s="30">
        <v>500</v>
      </c>
    </row>
    <row r="143" ht="31" spans="1:9">
      <c r="A143" s="16" t="s">
        <v>603</v>
      </c>
      <c r="B143" s="17" t="s">
        <v>245</v>
      </c>
      <c r="C143" s="19" t="s">
        <v>604</v>
      </c>
      <c r="D143" s="19" t="s">
        <v>605</v>
      </c>
      <c r="E143" s="24" t="s">
        <v>606</v>
      </c>
      <c r="F143" s="25" t="str">
        <f t="shared" si="8"/>
        <v>规格：木质楼空发光字内打光,0.5*0.5m（高度不足1米按延米计算）</v>
      </c>
      <c r="G143" s="19" t="s">
        <v>298</v>
      </c>
      <c r="H143" s="26" t="s">
        <v>249</v>
      </c>
      <c r="I143" s="30">
        <v>280</v>
      </c>
    </row>
    <row r="144" ht="16" spans="1:9">
      <c r="A144" s="16" t="s">
        <v>607</v>
      </c>
      <c r="B144" s="17" t="s">
        <v>245</v>
      </c>
      <c r="C144" s="19" t="s">
        <v>604</v>
      </c>
      <c r="D144" s="19" t="s">
        <v>608</v>
      </c>
      <c r="E144" s="24" t="s">
        <v>609</v>
      </c>
      <c r="F144" s="25" t="str">
        <f t="shared" si="8"/>
        <v>规格：树脂发光字,80mm</v>
      </c>
      <c r="G144" s="19" t="s">
        <v>298</v>
      </c>
      <c r="H144" s="26" t="s">
        <v>249</v>
      </c>
      <c r="I144" s="30">
        <v>380</v>
      </c>
    </row>
    <row r="145" ht="31" spans="1:9">
      <c r="A145" s="16" t="s">
        <v>610</v>
      </c>
      <c r="B145" s="17" t="s">
        <v>245</v>
      </c>
      <c r="C145" s="19" t="s">
        <v>611</v>
      </c>
      <c r="D145" s="19" t="s">
        <v>612</v>
      </c>
      <c r="E145" s="24" t="s">
        <v>613</v>
      </c>
      <c r="F145" s="25" t="str">
        <f t="shared" si="8"/>
        <v>规格：LED单色灯带,品牌greethink，灯带型号5050，灯珠颗数60珠/米</v>
      </c>
      <c r="G145" s="19" t="s">
        <v>73</v>
      </c>
      <c r="H145" s="26" t="s">
        <v>249</v>
      </c>
      <c r="I145" s="30">
        <v>20</v>
      </c>
    </row>
    <row r="146" ht="31" spans="1:9">
      <c r="A146" s="16" t="s">
        <v>614</v>
      </c>
      <c r="B146" s="17" t="s">
        <v>245</v>
      </c>
      <c r="C146" s="19" t="s">
        <v>611</v>
      </c>
      <c r="D146" s="19" t="s">
        <v>615</v>
      </c>
      <c r="E146" s="24" t="s">
        <v>616</v>
      </c>
      <c r="F146" s="25" t="str">
        <f t="shared" si="8"/>
        <v>规格：匀光柔性霓虹灯条,柔性、抗碎、防水专业线性霓虹灯光装饰</v>
      </c>
      <c r="G146" s="19" t="s">
        <v>73</v>
      </c>
      <c r="H146" s="26" t="s">
        <v>249</v>
      </c>
      <c r="I146" s="30">
        <v>20</v>
      </c>
    </row>
    <row r="147" ht="16" spans="1:9">
      <c r="A147" s="16" t="s">
        <v>617</v>
      </c>
      <c r="B147" s="17" t="s">
        <v>245</v>
      </c>
      <c r="C147" s="19" t="s">
        <v>611</v>
      </c>
      <c r="D147" s="32" t="s">
        <v>618</v>
      </c>
      <c r="E147" s="28" t="s">
        <v>619</v>
      </c>
      <c r="F147" s="25" t="str">
        <f t="shared" si="8"/>
        <v>规格：RGB 灯带 ,含电线，变压器</v>
      </c>
      <c r="G147" s="19" t="s">
        <v>73</v>
      </c>
      <c r="H147" s="26" t="s">
        <v>249</v>
      </c>
      <c r="I147" s="30">
        <v>60</v>
      </c>
    </row>
    <row r="148" ht="16" spans="1:9">
      <c r="A148" s="16" t="s">
        <v>620</v>
      </c>
      <c r="B148" s="20" t="s">
        <v>245</v>
      </c>
      <c r="C148" s="19" t="s">
        <v>611</v>
      </c>
      <c r="D148" s="32" t="s">
        <v>621</v>
      </c>
      <c r="E148" s="28" t="s">
        <v>622</v>
      </c>
      <c r="F148" s="25" t="str">
        <f t="shared" si="8"/>
        <v>规格：发光灯带,开槽内嵌灯条</v>
      </c>
      <c r="G148" s="19" t="s">
        <v>73</v>
      </c>
      <c r="H148" s="26" t="s">
        <v>249</v>
      </c>
      <c r="I148" s="30">
        <v>97</v>
      </c>
    </row>
    <row r="149" ht="16" spans="1:9">
      <c r="A149" s="16" t="s">
        <v>623</v>
      </c>
      <c r="B149" s="17" t="s">
        <v>245</v>
      </c>
      <c r="C149" s="19" t="s">
        <v>624</v>
      </c>
      <c r="D149" s="19" t="s">
        <v>625</v>
      </c>
      <c r="E149" s="24" t="s">
        <v>626</v>
      </c>
      <c r="F149" s="25" t="str">
        <f t="shared" si="8"/>
        <v>规格：低压变压器,5-24V变压器</v>
      </c>
      <c r="G149" s="19" t="s">
        <v>121</v>
      </c>
      <c r="H149" s="26" t="s">
        <v>249</v>
      </c>
      <c r="I149" s="30">
        <v>60</v>
      </c>
    </row>
    <row r="150" ht="16" spans="1:9">
      <c r="A150" s="16" t="s">
        <v>627</v>
      </c>
      <c r="B150" s="17" t="s">
        <v>245</v>
      </c>
      <c r="C150" s="19" t="s">
        <v>624</v>
      </c>
      <c r="D150" s="19" t="s">
        <v>625</v>
      </c>
      <c r="E150" s="24" t="s">
        <v>628</v>
      </c>
      <c r="F150" s="25" t="str">
        <f t="shared" si="8"/>
        <v>规格：低压变压器,防水</v>
      </c>
      <c r="G150" s="18" t="s">
        <v>121</v>
      </c>
      <c r="H150" s="26" t="s">
        <v>249</v>
      </c>
      <c r="I150" s="30">
        <v>90</v>
      </c>
    </row>
    <row r="151" ht="31" spans="1:9">
      <c r="A151" s="16" t="s">
        <v>629</v>
      </c>
      <c r="B151" s="17" t="s">
        <v>245</v>
      </c>
      <c r="C151" s="19" t="s">
        <v>630</v>
      </c>
      <c r="D151" s="33" t="s">
        <v>631</v>
      </c>
      <c r="E151" s="35" t="s">
        <v>632</v>
      </c>
      <c r="F151" s="25" t="str">
        <f t="shared" si="8"/>
        <v>规格：内嵌灯箱,木结构开凹槽， 藏led550贴片，外表与墙体齐平，深度大于150mm</v>
      </c>
      <c r="G151" s="19" t="s">
        <v>62</v>
      </c>
      <c r="H151" s="26" t="s">
        <v>249</v>
      </c>
      <c r="I151" s="30">
        <v>280</v>
      </c>
    </row>
    <row r="152" ht="31" spans="1:9">
      <c r="A152" s="16" t="s">
        <v>633</v>
      </c>
      <c r="B152" s="17" t="s">
        <v>245</v>
      </c>
      <c r="C152" s="19" t="s">
        <v>630</v>
      </c>
      <c r="D152" s="33" t="s">
        <v>634</v>
      </c>
      <c r="E152" s="35" t="s">
        <v>635</v>
      </c>
      <c r="F152" s="25" t="str">
        <f t="shared" si="8"/>
        <v>规格：半嵌灯箱,木结构开凹槽，藏led550贴片，外表突出墙体，深度大于150mm</v>
      </c>
      <c r="G152" s="19" t="s">
        <v>62</v>
      </c>
      <c r="H152" s="26" t="s">
        <v>249</v>
      </c>
      <c r="I152" s="30">
        <v>280</v>
      </c>
    </row>
    <row r="153" ht="31" spans="1:9">
      <c r="A153" s="16" t="s">
        <v>636</v>
      </c>
      <c r="B153" s="17" t="s">
        <v>245</v>
      </c>
      <c r="C153" s="19" t="s">
        <v>630</v>
      </c>
      <c r="D153" s="33" t="s">
        <v>637</v>
      </c>
      <c r="E153" s="35" t="s">
        <v>638</v>
      </c>
      <c r="F153" s="25" t="str">
        <f t="shared" si="8"/>
        <v>规格：外挂灯箱,藏led550贴片，外表突出墙体，深度大于150mm</v>
      </c>
      <c r="G153" s="19" t="s">
        <v>62</v>
      </c>
      <c r="H153" s="26" t="s">
        <v>249</v>
      </c>
      <c r="I153" s="30">
        <v>280</v>
      </c>
    </row>
    <row r="154" ht="16" spans="1:9">
      <c r="A154" s="16" t="s">
        <v>639</v>
      </c>
      <c r="B154" s="17" t="s">
        <v>245</v>
      </c>
      <c r="C154" s="19" t="s">
        <v>630</v>
      </c>
      <c r="D154" s="33" t="s">
        <v>640</v>
      </c>
      <c r="E154" s="35" t="s">
        <v>641</v>
      </c>
      <c r="F154" s="25" t="str">
        <f t="shared" si="8"/>
        <v>规格：超薄灯箱,深度小于150mm</v>
      </c>
      <c r="G154" s="19" t="s">
        <v>62</v>
      </c>
      <c r="H154" s="26" t="s">
        <v>249</v>
      </c>
      <c r="I154" s="30">
        <v>300</v>
      </c>
    </row>
    <row r="155" ht="31" spans="1:9">
      <c r="A155" s="16" t="s">
        <v>642</v>
      </c>
      <c r="B155" s="17" t="s">
        <v>245</v>
      </c>
      <c r="C155" s="19" t="s">
        <v>643</v>
      </c>
      <c r="D155" s="19" t="s">
        <v>644</v>
      </c>
      <c r="E155" s="24" t="s">
        <v>645</v>
      </c>
      <c r="F155" s="25" t="str">
        <f t="shared" si="8"/>
        <v>规格：亚克力围边立体字,含led550贴片，含损耗，高度60cm以内,字体高度50CM以内</v>
      </c>
      <c r="G155" s="19" t="s">
        <v>298</v>
      </c>
      <c r="H155" s="26" t="s">
        <v>249</v>
      </c>
      <c r="I155" s="30">
        <v>380</v>
      </c>
    </row>
    <row r="156" ht="31" spans="1:9">
      <c r="A156" s="16" t="s">
        <v>646</v>
      </c>
      <c r="B156" s="17" t="s">
        <v>245</v>
      </c>
      <c r="C156" s="19" t="s">
        <v>643</v>
      </c>
      <c r="D156" s="19" t="s">
        <v>647</v>
      </c>
      <c r="E156" s="24" t="s">
        <v>648</v>
      </c>
      <c r="F156" s="25" t="str">
        <f t="shared" si="8"/>
        <v>规格：亚克力吸塑立体字,含led550贴片，含损耗，高度60cm以内</v>
      </c>
      <c r="G156" s="19" t="s">
        <v>298</v>
      </c>
      <c r="H156" s="26" t="s">
        <v>249</v>
      </c>
      <c r="I156" s="30">
        <v>380</v>
      </c>
    </row>
    <row r="157" ht="31" spans="1:9">
      <c r="A157" s="16" t="s">
        <v>649</v>
      </c>
      <c r="B157" s="17" t="s">
        <v>245</v>
      </c>
      <c r="C157" s="19" t="s">
        <v>643</v>
      </c>
      <c r="D157" s="19" t="s">
        <v>650</v>
      </c>
      <c r="E157" s="24" t="s">
        <v>648</v>
      </c>
      <c r="F157" s="25" t="str">
        <f t="shared" si="8"/>
        <v>规格：不锈钢围边灯箱字,含led550贴片，含损耗，高度60cm以内</v>
      </c>
      <c r="G157" s="19" t="s">
        <v>298</v>
      </c>
      <c r="H157" s="26" t="s">
        <v>249</v>
      </c>
      <c r="I157" s="30">
        <v>400</v>
      </c>
    </row>
    <row r="158" ht="31" spans="1:9">
      <c r="A158" s="16" t="s">
        <v>651</v>
      </c>
      <c r="B158" s="17" t="s">
        <v>245</v>
      </c>
      <c r="C158" s="19" t="s">
        <v>652</v>
      </c>
      <c r="D158" s="19" t="s">
        <v>653</v>
      </c>
      <c r="E158" s="24" t="s">
        <v>654</v>
      </c>
      <c r="F158" s="25" t="str">
        <f t="shared" si="8"/>
        <v>规格：有机玻璃 (亚克力),80mmX150mm,3mm </v>
      </c>
      <c r="G158" s="18" t="s">
        <v>121</v>
      </c>
      <c r="H158" s="26" t="s">
        <v>249</v>
      </c>
      <c r="I158" s="30">
        <v>20</v>
      </c>
    </row>
    <row r="159" ht="31" spans="1:9">
      <c r="A159" s="16" t="s">
        <v>655</v>
      </c>
      <c r="B159" s="17" t="s">
        <v>245</v>
      </c>
      <c r="C159" s="19" t="s">
        <v>652</v>
      </c>
      <c r="D159" s="19" t="s">
        <v>653</v>
      </c>
      <c r="E159" s="24" t="s">
        <v>656</v>
      </c>
      <c r="F159" s="25" t="str">
        <f t="shared" si="8"/>
        <v>规格：有机玻璃 (亚克力),100mmX150mm,3mm </v>
      </c>
      <c r="G159" s="18" t="s">
        <v>121</v>
      </c>
      <c r="H159" s="26" t="s">
        <v>249</v>
      </c>
      <c r="I159" s="30">
        <v>25</v>
      </c>
    </row>
    <row r="160" ht="16" spans="1:9">
      <c r="A160" s="16" t="s">
        <v>657</v>
      </c>
      <c r="B160" s="17" t="s">
        <v>245</v>
      </c>
      <c r="C160" s="26" t="s">
        <v>658</v>
      </c>
      <c r="D160" s="19" t="s">
        <v>659</v>
      </c>
      <c r="E160" s="24" t="s">
        <v>660</v>
      </c>
      <c r="F160" s="25" t="str">
        <f t="shared" si="8"/>
        <v>规格：KT板海报,60*90cm</v>
      </c>
      <c r="G160" s="19" t="s">
        <v>121</v>
      </c>
      <c r="H160" s="26" t="s">
        <v>249</v>
      </c>
      <c r="I160" s="30">
        <v>30</v>
      </c>
    </row>
    <row r="161" ht="16" spans="1:9">
      <c r="A161" s="16" t="s">
        <v>661</v>
      </c>
      <c r="B161" s="17" t="s">
        <v>245</v>
      </c>
      <c r="C161" s="26" t="s">
        <v>658</v>
      </c>
      <c r="D161" s="19" t="s">
        <v>662</v>
      </c>
      <c r="E161" s="24" t="s">
        <v>660</v>
      </c>
      <c r="F161" s="25" t="str">
        <f t="shared" si="8"/>
        <v>规格：像纸海报,60*90cm</v>
      </c>
      <c r="G161" s="19" t="s">
        <v>121</v>
      </c>
      <c r="H161" s="26" t="s">
        <v>249</v>
      </c>
      <c r="I161" s="30">
        <v>72</v>
      </c>
    </row>
    <row r="162" ht="16" spans="1:9">
      <c r="A162" s="16" t="s">
        <v>663</v>
      </c>
      <c r="B162" s="17" t="s">
        <v>245</v>
      </c>
      <c r="C162" s="18" t="s">
        <v>664</v>
      </c>
      <c r="D162" s="33" t="s">
        <v>665</v>
      </c>
      <c r="E162" s="35" t="s">
        <v>666</v>
      </c>
      <c r="F162" s="25" t="str">
        <f t="shared" si="8"/>
        <v>规格：油画架,木质，不含画面</v>
      </c>
      <c r="G162" s="19" t="s">
        <v>121</v>
      </c>
      <c r="H162" s="26" t="s">
        <v>249</v>
      </c>
      <c r="I162" s="30">
        <v>40</v>
      </c>
    </row>
    <row r="163" ht="16" spans="1:9">
      <c r="A163" s="16" t="s">
        <v>667</v>
      </c>
      <c r="B163" s="20" t="s">
        <v>245</v>
      </c>
      <c r="C163" s="18" t="s">
        <v>664</v>
      </c>
      <c r="D163" s="33" t="s">
        <v>668</v>
      </c>
      <c r="E163" s="35" t="s">
        <v>669</v>
      </c>
      <c r="F163" s="25" t="str">
        <f t="shared" si="8"/>
        <v>规格：丽屏指引,80*200cm，含单面喷绘</v>
      </c>
      <c r="G163" s="19" t="s">
        <v>121</v>
      </c>
      <c r="H163" s="26" t="s">
        <v>249</v>
      </c>
      <c r="I163" s="30">
        <v>280</v>
      </c>
    </row>
    <row r="164" ht="16" spans="1:9">
      <c r="A164" s="16" t="s">
        <v>670</v>
      </c>
      <c r="B164" s="20" t="s">
        <v>245</v>
      </c>
      <c r="C164" s="18" t="s">
        <v>664</v>
      </c>
      <c r="D164" s="33" t="s">
        <v>668</v>
      </c>
      <c r="E164" s="35" t="s">
        <v>671</v>
      </c>
      <c r="F164" s="25" t="str">
        <f t="shared" si="8"/>
        <v>规格：丽屏指引,80*200cm，含双面喷绘</v>
      </c>
      <c r="G164" s="19" t="s">
        <v>121</v>
      </c>
      <c r="H164" s="26" t="s">
        <v>249</v>
      </c>
      <c r="I164" s="30">
        <v>350</v>
      </c>
    </row>
    <row r="165" ht="31" spans="1:9">
      <c r="A165" s="16" t="s">
        <v>672</v>
      </c>
      <c r="B165" s="17" t="s">
        <v>245</v>
      </c>
      <c r="C165" s="18" t="s">
        <v>664</v>
      </c>
      <c r="D165" s="19" t="s">
        <v>673</v>
      </c>
      <c r="E165" s="24" t="s">
        <v>674</v>
      </c>
      <c r="F165" s="25" t="str">
        <f t="shared" si="8"/>
        <v>规格：木质T型,0.8m X 2m，含双面写真、钢板配重</v>
      </c>
      <c r="G165" s="19" t="s">
        <v>121</v>
      </c>
      <c r="H165" s="26" t="s">
        <v>249</v>
      </c>
      <c r="I165" s="30">
        <v>660</v>
      </c>
    </row>
    <row r="166" ht="31" spans="1:9">
      <c r="A166" s="16" t="s">
        <v>675</v>
      </c>
      <c r="B166" s="17" t="s">
        <v>245</v>
      </c>
      <c r="C166" s="18" t="s">
        <v>664</v>
      </c>
      <c r="D166" s="19" t="s">
        <v>676</v>
      </c>
      <c r="E166" s="24" t="s">
        <v>674</v>
      </c>
      <c r="F166" s="25" t="str">
        <f t="shared" si="8"/>
        <v>规格：铝型材指示板,0.8m X 2m，含双面写真、钢板配重</v>
      </c>
      <c r="G166" s="19" t="s">
        <v>121</v>
      </c>
      <c r="H166" s="26" t="s">
        <v>249</v>
      </c>
      <c r="I166" s="30">
        <v>300</v>
      </c>
    </row>
    <row r="167" ht="61" spans="1:9">
      <c r="A167" s="16" t="s">
        <v>677</v>
      </c>
      <c r="B167" s="17" t="s">
        <v>245</v>
      </c>
      <c r="C167" s="18" t="s">
        <v>664</v>
      </c>
      <c r="D167" s="19" t="s">
        <v>678</v>
      </c>
      <c r="E167" s="24" t="s">
        <v>679</v>
      </c>
      <c r="F167" s="25" t="str">
        <f t="shared" si="8"/>
        <v>规格：注水道旗,高度5米，加强铝合金旗杆，5级以上抗风性，双面画面旗帜布120cmx380cm（含30升以上升注水量配重支撑）</v>
      </c>
      <c r="G167" s="19" t="s">
        <v>121</v>
      </c>
      <c r="H167" s="26" t="s">
        <v>249</v>
      </c>
      <c r="I167" s="30">
        <v>386</v>
      </c>
    </row>
    <row r="168" ht="31" spans="1:9">
      <c r="A168" s="16" t="s">
        <v>680</v>
      </c>
      <c r="B168" s="21" t="s">
        <v>245</v>
      </c>
      <c r="C168" s="18" t="s">
        <v>664</v>
      </c>
      <c r="D168" s="19" t="s">
        <v>681</v>
      </c>
      <c r="E168" s="24" t="s">
        <v>682</v>
      </c>
      <c r="F168" s="25" t="str">
        <f t="shared" si="8"/>
        <v>规格：X展架,铝合金材质，60*160cm，含写真画面</v>
      </c>
      <c r="G168" s="19" t="s">
        <v>119</v>
      </c>
      <c r="H168" s="26" t="s">
        <v>249</v>
      </c>
      <c r="I168" s="30">
        <v>80</v>
      </c>
    </row>
    <row r="169" ht="31" spans="1:9">
      <c r="A169" s="16" t="s">
        <v>683</v>
      </c>
      <c r="B169" s="21" t="s">
        <v>245</v>
      </c>
      <c r="C169" s="18" t="s">
        <v>664</v>
      </c>
      <c r="D169" s="19" t="s">
        <v>681</v>
      </c>
      <c r="E169" s="24" t="s">
        <v>684</v>
      </c>
      <c r="F169" s="25" t="str">
        <f t="shared" si="8"/>
        <v>规格：X展架,铝合金材质，80*180cm，含写真画面</v>
      </c>
      <c r="G169" s="19" t="s">
        <v>119</v>
      </c>
      <c r="H169" s="26" t="s">
        <v>249</v>
      </c>
      <c r="I169" s="30">
        <v>95</v>
      </c>
    </row>
    <row r="170" ht="31" spans="1:9">
      <c r="A170" s="16" t="s">
        <v>685</v>
      </c>
      <c r="B170" s="21" t="s">
        <v>245</v>
      </c>
      <c r="C170" s="18" t="s">
        <v>664</v>
      </c>
      <c r="D170" s="19" t="s">
        <v>686</v>
      </c>
      <c r="E170" s="24" t="s">
        <v>687</v>
      </c>
      <c r="F170" s="25" t="str">
        <f t="shared" si="8"/>
        <v>规格：易拉宝,铝合金材质，80*200cm，含写真画面</v>
      </c>
      <c r="G170" s="19" t="s">
        <v>119</v>
      </c>
      <c r="H170" s="26" t="s">
        <v>249</v>
      </c>
      <c r="I170" s="30">
        <v>120</v>
      </c>
    </row>
    <row r="171" ht="31" spans="1:9">
      <c r="A171" s="16" t="s">
        <v>688</v>
      </c>
      <c r="B171" s="21" t="s">
        <v>245</v>
      </c>
      <c r="C171" s="18" t="s">
        <v>664</v>
      </c>
      <c r="D171" s="19" t="s">
        <v>686</v>
      </c>
      <c r="E171" s="24" t="s">
        <v>689</v>
      </c>
      <c r="F171" s="25" t="str">
        <f t="shared" si="8"/>
        <v>规格：易拉宝,铝合金材质，120*200cm，含写真画面</v>
      </c>
      <c r="G171" s="19" t="s">
        <v>119</v>
      </c>
      <c r="H171" s="26" t="s">
        <v>249</v>
      </c>
      <c r="I171" s="30">
        <v>181</v>
      </c>
    </row>
    <row r="172" ht="31" spans="1:9">
      <c r="A172" s="16" t="s">
        <v>690</v>
      </c>
      <c r="B172" s="21" t="s">
        <v>245</v>
      </c>
      <c r="C172" s="18" t="s">
        <v>664</v>
      </c>
      <c r="D172" s="19" t="s">
        <v>691</v>
      </c>
      <c r="E172" s="24" t="s">
        <v>692</v>
      </c>
      <c r="F172" s="25" t="str">
        <f t="shared" si="8"/>
        <v>规格：立式KT板挂画架,金属H型伸缩立杆，,不含画面</v>
      </c>
      <c r="G172" s="19" t="s">
        <v>121</v>
      </c>
      <c r="H172" s="26" t="s">
        <v>249</v>
      </c>
      <c r="I172" s="30">
        <v>35</v>
      </c>
    </row>
    <row r="173" ht="16" spans="1:9">
      <c r="A173" s="16" t="s">
        <v>693</v>
      </c>
      <c r="B173" s="21" t="s">
        <v>245</v>
      </c>
      <c r="C173" s="18" t="s">
        <v>664</v>
      </c>
      <c r="D173" s="33" t="s">
        <v>694</v>
      </c>
      <c r="E173" s="35" t="s">
        <v>695</v>
      </c>
      <c r="F173" s="25" t="str">
        <f t="shared" si="8"/>
        <v>规格：金属H架,铁质，A2大小，不含画面</v>
      </c>
      <c r="G173" s="19" t="s">
        <v>121</v>
      </c>
      <c r="H173" s="26" t="s">
        <v>249</v>
      </c>
      <c r="I173" s="30">
        <v>100</v>
      </c>
    </row>
    <row r="174" ht="16" spans="1:9">
      <c r="A174" s="16" t="s">
        <v>696</v>
      </c>
      <c r="B174" s="21" t="s">
        <v>245</v>
      </c>
      <c r="C174" s="18" t="s">
        <v>664</v>
      </c>
      <c r="D174" s="33" t="s">
        <v>694</v>
      </c>
      <c r="E174" s="35" t="s">
        <v>697</v>
      </c>
      <c r="F174" s="25" t="str">
        <f t="shared" si="8"/>
        <v>规格：金属H架,铁质，A3大小，不含画面</v>
      </c>
      <c r="G174" s="19" t="s">
        <v>121</v>
      </c>
      <c r="H174" s="26" t="s">
        <v>249</v>
      </c>
      <c r="I174" s="30">
        <v>80</v>
      </c>
    </row>
    <row r="175" ht="16" spans="1:9">
      <c r="A175" s="16" t="s">
        <v>698</v>
      </c>
      <c r="B175" s="21" t="s">
        <v>245</v>
      </c>
      <c r="C175" s="18" t="s">
        <v>664</v>
      </c>
      <c r="D175" s="33" t="s">
        <v>694</v>
      </c>
      <c r="E175" s="35" t="s">
        <v>699</v>
      </c>
      <c r="F175" s="25" t="str">
        <f t="shared" si="8"/>
        <v>规格：金属H架,铁质，A4大小，不含画面</v>
      </c>
      <c r="G175" s="19" t="s">
        <v>121</v>
      </c>
      <c r="H175" s="26" t="s">
        <v>249</v>
      </c>
      <c r="I175" s="30">
        <v>70</v>
      </c>
    </row>
    <row r="176" ht="16" spans="1:9">
      <c r="A176" s="16" t="s">
        <v>700</v>
      </c>
      <c r="B176" s="21" t="s">
        <v>245</v>
      </c>
      <c r="C176" s="19" t="s">
        <v>701</v>
      </c>
      <c r="D176" s="19" t="s">
        <v>702</v>
      </c>
      <c r="E176" s="24" t="s">
        <v>703</v>
      </c>
      <c r="F176" s="25" t="str">
        <f t="shared" si="8"/>
        <v>规格：亚克力材料,50*50*50cm</v>
      </c>
      <c r="G176" s="19" t="s">
        <v>704</v>
      </c>
      <c r="H176" s="26" t="s">
        <v>249</v>
      </c>
      <c r="I176" s="30">
        <v>244</v>
      </c>
    </row>
    <row r="177" ht="16" spans="1:9">
      <c r="A177" s="16" t="s">
        <v>705</v>
      </c>
      <c r="B177" s="21" t="s">
        <v>245</v>
      </c>
      <c r="C177" s="19" t="s">
        <v>701</v>
      </c>
      <c r="D177" s="19" t="s">
        <v>706</v>
      </c>
      <c r="E177" s="24" t="s">
        <v>703</v>
      </c>
      <c r="F177" s="25" t="str">
        <f t="shared" si="8"/>
        <v>规格：kt板材料,50*50*50cm</v>
      </c>
      <c r="G177" s="19" t="s">
        <v>704</v>
      </c>
      <c r="H177" s="26" t="s">
        <v>249</v>
      </c>
      <c r="I177" s="30">
        <v>112</v>
      </c>
    </row>
    <row r="178" ht="16" spans="1:9">
      <c r="A178" s="16" t="s">
        <v>707</v>
      </c>
      <c r="B178" s="21" t="s">
        <v>245</v>
      </c>
      <c r="C178" s="211" t="s">
        <v>708</v>
      </c>
      <c r="D178" s="19" t="s">
        <v>709</v>
      </c>
      <c r="E178" s="24"/>
      <c r="F178" s="25" t="str">
        <f t="shared" ref="F178:F183" si="9">"规格："&amp;D178</f>
        <v>规格：黑、白丝绒布</v>
      </c>
      <c r="G178" s="19" t="s">
        <v>62</v>
      </c>
      <c r="H178" s="26" t="s">
        <v>249</v>
      </c>
      <c r="I178" s="30">
        <v>30</v>
      </c>
    </row>
    <row r="179" ht="16" spans="1:9">
      <c r="A179" s="16" t="s">
        <v>710</v>
      </c>
      <c r="B179" s="21" t="s">
        <v>245</v>
      </c>
      <c r="C179" s="211" t="s">
        <v>708</v>
      </c>
      <c r="D179" s="19" t="s">
        <v>711</v>
      </c>
      <c r="E179" s="24" t="s">
        <v>712</v>
      </c>
      <c r="F179" s="25" t="str">
        <f t="shared" ref="F179:F182" si="10">"规格："&amp;D179&amp;","&amp;E179</f>
        <v>规格：遮光布,单层</v>
      </c>
      <c r="G179" s="19" t="s">
        <v>62</v>
      </c>
      <c r="H179" s="26" t="s">
        <v>249</v>
      </c>
      <c r="I179" s="30">
        <v>18</v>
      </c>
    </row>
    <row r="180" ht="16" spans="1:9">
      <c r="A180" s="16" t="s">
        <v>713</v>
      </c>
      <c r="B180" s="21" t="s">
        <v>245</v>
      </c>
      <c r="C180" s="211" t="s">
        <v>708</v>
      </c>
      <c r="D180" s="19" t="s">
        <v>714</v>
      </c>
      <c r="E180" s="24"/>
      <c r="F180" s="25" t="str">
        <f t="shared" si="9"/>
        <v>规格：星空幕 （含星空灯）</v>
      </c>
      <c r="G180" s="19" t="s">
        <v>62</v>
      </c>
      <c r="H180" s="26" t="s">
        <v>249</v>
      </c>
      <c r="I180" s="30">
        <v>87</v>
      </c>
    </row>
    <row r="181" ht="16" spans="1:9">
      <c r="A181" s="16" t="s">
        <v>715</v>
      </c>
      <c r="B181" s="21" t="s">
        <v>245</v>
      </c>
      <c r="C181" s="211" t="s">
        <v>708</v>
      </c>
      <c r="D181" s="19" t="s">
        <v>716</v>
      </c>
      <c r="E181" s="24" t="s">
        <v>717</v>
      </c>
      <c r="F181" s="25" t="str">
        <f t="shared" si="10"/>
        <v>规格：单片铁架结构绷网格布,50方管</v>
      </c>
      <c r="G181" s="19" t="s">
        <v>62</v>
      </c>
      <c r="H181" s="26" t="s">
        <v>249</v>
      </c>
      <c r="I181" s="30">
        <v>90</v>
      </c>
    </row>
    <row r="182" ht="16" spans="1:9">
      <c r="A182" s="16" t="s">
        <v>718</v>
      </c>
      <c r="B182" s="21" t="s">
        <v>245</v>
      </c>
      <c r="C182" s="211" t="s">
        <v>708</v>
      </c>
      <c r="D182" s="19" t="s">
        <v>719</v>
      </c>
      <c r="E182" s="24" t="s">
        <v>717</v>
      </c>
      <c r="F182" s="25" t="str">
        <f t="shared" si="10"/>
        <v>规格：单片铁架绷喷绘布,50方管</v>
      </c>
      <c r="G182" s="19" t="s">
        <v>62</v>
      </c>
      <c r="H182" s="26" t="s">
        <v>249</v>
      </c>
      <c r="I182" s="30">
        <v>100</v>
      </c>
    </row>
    <row r="183" ht="16" spans="1:9">
      <c r="A183" s="16" t="s">
        <v>720</v>
      </c>
      <c r="B183" s="21" t="s">
        <v>245</v>
      </c>
      <c r="C183" s="211" t="s">
        <v>708</v>
      </c>
      <c r="D183" s="19" t="s">
        <v>721</v>
      </c>
      <c r="E183" s="24"/>
      <c r="F183" s="25" t="str">
        <f t="shared" si="9"/>
        <v>规格：单片铁架綳软膜</v>
      </c>
      <c r="G183" s="19" t="s">
        <v>62</v>
      </c>
      <c r="H183" s="26" t="s">
        <v>249</v>
      </c>
      <c r="I183" s="30">
        <v>150</v>
      </c>
    </row>
    <row r="184" ht="31" spans="1:9">
      <c r="A184" s="16" t="s">
        <v>722</v>
      </c>
      <c r="B184" s="21" t="s">
        <v>245</v>
      </c>
      <c r="C184" s="211" t="s">
        <v>708</v>
      </c>
      <c r="D184" s="32" t="s">
        <v>723</v>
      </c>
      <c r="E184" s="28" t="s">
        <v>724</v>
      </c>
      <c r="F184" s="25" t="str">
        <f t="shared" ref="F184:F243" si="11">"规格："&amp;D184&amp;","&amp;E184</f>
        <v>规格：AV架弹力布0.4m*0.4m,內遮光布+弾力布</v>
      </c>
      <c r="G184" s="19" t="s">
        <v>62</v>
      </c>
      <c r="H184" s="26" t="s">
        <v>249</v>
      </c>
      <c r="I184" s="30">
        <v>54</v>
      </c>
    </row>
    <row r="185" ht="31" spans="1:9">
      <c r="A185" s="16" t="s">
        <v>725</v>
      </c>
      <c r="B185" s="21" t="s">
        <v>245</v>
      </c>
      <c r="C185" s="211" t="s">
        <v>708</v>
      </c>
      <c r="D185" s="32" t="s">
        <v>726</v>
      </c>
      <c r="E185" s="28" t="s">
        <v>724</v>
      </c>
      <c r="F185" s="25" t="str">
        <f t="shared" si="11"/>
        <v>规格：AV架弹力布0.6m*0.6m,內遮光布+弾力布</v>
      </c>
      <c r="G185" s="19" t="s">
        <v>62</v>
      </c>
      <c r="H185" s="26" t="s">
        <v>249</v>
      </c>
      <c r="I185" s="30">
        <v>60</v>
      </c>
    </row>
    <row r="186" ht="16" spans="1:9">
      <c r="A186" s="16" t="s">
        <v>153</v>
      </c>
      <c r="B186" s="20" t="s">
        <v>727</v>
      </c>
      <c r="C186" s="211" t="s">
        <v>151</v>
      </c>
      <c r="D186" s="32" t="s">
        <v>151</v>
      </c>
      <c r="E186" s="28" t="s">
        <v>728</v>
      </c>
      <c r="F186" s="25" t="str">
        <f t="shared" si="11"/>
        <v>规格：横幅,写真布喷绘6米长</v>
      </c>
      <c r="G186" s="19" t="s">
        <v>73</v>
      </c>
      <c r="H186" s="26" t="s">
        <v>249</v>
      </c>
      <c r="I186" s="30">
        <v>45</v>
      </c>
    </row>
    <row r="187" ht="31" spans="1:9">
      <c r="A187" s="16" t="s">
        <v>729</v>
      </c>
      <c r="B187" s="21" t="s">
        <v>727</v>
      </c>
      <c r="C187" s="19" t="s">
        <v>730</v>
      </c>
      <c r="D187" s="19" t="s">
        <v>731</v>
      </c>
      <c r="E187" s="24" t="s">
        <v>302</v>
      </c>
      <c r="F187" s="25" t="str">
        <f t="shared" si="11"/>
        <v>规格：灯布,3.2m宽幅，黑底材质+无味（环保）油墨</v>
      </c>
      <c r="G187" s="19" t="s">
        <v>62</v>
      </c>
      <c r="H187" s="26" t="s">
        <v>249</v>
      </c>
      <c r="I187" s="30">
        <v>50</v>
      </c>
    </row>
    <row r="188" ht="16" spans="1:9">
      <c r="A188" s="16" t="s">
        <v>732</v>
      </c>
      <c r="B188" s="21" t="s">
        <v>727</v>
      </c>
      <c r="C188" s="19" t="s">
        <v>730</v>
      </c>
      <c r="D188" s="19" t="s">
        <v>731</v>
      </c>
      <c r="E188" s="24" t="s">
        <v>733</v>
      </c>
      <c r="F188" s="25" t="str">
        <f t="shared" si="11"/>
        <v>规格：灯布,5m宽幅，无味（环保）油墨</v>
      </c>
      <c r="G188" s="19" t="s">
        <v>62</v>
      </c>
      <c r="H188" s="26" t="s">
        <v>249</v>
      </c>
      <c r="I188" s="30">
        <v>75</v>
      </c>
    </row>
    <row r="189" ht="31" spans="1:9">
      <c r="A189" s="16" t="s">
        <v>734</v>
      </c>
      <c r="B189" s="21" t="s">
        <v>727</v>
      </c>
      <c r="C189" s="19" t="s">
        <v>735</v>
      </c>
      <c r="D189" s="19" t="s">
        <v>736</v>
      </c>
      <c r="E189" s="24" t="s">
        <v>302</v>
      </c>
      <c r="F189" s="25" t="str">
        <f t="shared" si="11"/>
        <v>规格：宝丽布,3.2m宽幅，黑底材质+无味（环保）油墨</v>
      </c>
      <c r="G189" s="19" t="s">
        <v>62</v>
      </c>
      <c r="H189" s="26" t="s">
        <v>249</v>
      </c>
      <c r="I189" s="30">
        <v>45</v>
      </c>
    </row>
    <row r="190" ht="31" spans="1:9">
      <c r="A190" s="16" t="s">
        <v>737</v>
      </c>
      <c r="B190" s="21" t="s">
        <v>727</v>
      </c>
      <c r="C190" s="19" t="s">
        <v>735</v>
      </c>
      <c r="D190" s="19" t="s">
        <v>736</v>
      </c>
      <c r="E190" s="24" t="s">
        <v>304</v>
      </c>
      <c r="F190" s="25" t="str">
        <f t="shared" si="11"/>
        <v>规格：宝丽布,5m宽幅，黑底材质+无味（环保）油墨</v>
      </c>
      <c r="G190" s="19" t="s">
        <v>62</v>
      </c>
      <c r="H190" s="26" t="s">
        <v>249</v>
      </c>
      <c r="I190" s="30">
        <v>59</v>
      </c>
    </row>
    <row r="191" s="2" customFormat="1" ht="31" spans="1:9">
      <c r="A191" s="16" t="s">
        <v>738</v>
      </c>
      <c r="B191" s="21" t="s">
        <v>727</v>
      </c>
      <c r="C191" s="19" t="s">
        <v>735</v>
      </c>
      <c r="D191" s="19" t="s">
        <v>736</v>
      </c>
      <c r="E191" s="24" t="s">
        <v>739</v>
      </c>
      <c r="F191" s="25" t="str">
        <f t="shared" si="11"/>
        <v>规格：宝丽布,喷绘UV，3.2m宽幅，黑底材质+无味（环保）油墨</v>
      </c>
      <c r="G191" s="19" t="s">
        <v>62</v>
      </c>
      <c r="H191" s="26" t="s">
        <v>249</v>
      </c>
      <c r="I191" s="37">
        <v>58</v>
      </c>
    </row>
    <row r="192" s="2" customFormat="1" ht="31" spans="1:9">
      <c r="A192" s="16" t="s">
        <v>740</v>
      </c>
      <c r="B192" s="21" t="s">
        <v>727</v>
      </c>
      <c r="C192" s="19" t="s">
        <v>735</v>
      </c>
      <c r="D192" s="19" t="s">
        <v>736</v>
      </c>
      <c r="E192" s="24" t="s">
        <v>741</v>
      </c>
      <c r="F192" s="25" t="str">
        <f t="shared" si="11"/>
        <v>规格：宝丽布,喷绘UV，5m宽幅，黑底材质+无味（环保）油墨</v>
      </c>
      <c r="G192" s="19" t="s">
        <v>62</v>
      </c>
      <c r="H192" s="26" t="s">
        <v>249</v>
      </c>
      <c r="I192" s="37">
        <v>72</v>
      </c>
    </row>
    <row r="193" s="2" customFormat="1" ht="31" spans="1:9">
      <c r="A193" s="16" t="s">
        <v>742</v>
      </c>
      <c r="B193" s="21" t="s">
        <v>727</v>
      </c>
      <c r="C193" s="19" t="s">
        <v>743</v>
      </c>
      <c r="D193" s="19" t="s">
        <v>744</v>
      </c>
      <c r="E193" s="24" t="s">
        <v>745</v>
      </c>
      <c r="F193" s="25" t="str">
        <f t="shared" si="11"/>
        <v>规格：网格布,3.2m宽幅，白色材质+无味（环保）油墨</v>
      </c>
      <c r="G193" s="19" t="s">
        <v>62</v>
      </c>
      <c r="H193" s="26" t="s">
        <v>249</v>
      </c>
      <c r="I193" s="37">
        <v>50</v>
      </c>
    </row>
    <row r="194" s="2" customFormat="1" ht="31" spans="1:9">
      <c r="A194" s="16" t="s">
        <v>746</v>
      </c>
      <c r="B194" s="21" t="s">
        <v>727</v>
      </c>
      <c r="C194" s="19" t="s">
        <v>743</v>
      </c>
      <c r="D194" s="19" t="s">
        <v>744</v>
      </c>
      <c r="E194" s="24" t="s">
        <v>747</v>
      </c>
      <c r="F194" s="25" t="str">
        <f t="shared" si="11"/>
        <v>规格：网格布,5m宽幅，白色材质+无味（环保）油墨</v>
      </c>
      <c r="G194" s="19" t="s">
        <v>62</v>
      </c>
      <c r="H194" s="26" t="s">
        <v>249</v>
      </c>
      <c r="I194" s="37">
        <v>50</v>
      </c>
    </row>
    <row r="195" s="2" customFormat="1" ht="31" spans="1:9">
      <c r="A195" s="16" t="s">
        <v>748</v>
      </c>
      <c r="B195" s="21" t="s">
        <v>727</v>
      </c>
      <c r="C195" s="19" t="s">
        <v>749</v>
      </c>
      <c r="D195" s="19" t="s">
        <v>750</v>
      </c>
      <c r="E195" s="24" t="s">
        <v>751</v>
      </c>
      <c r="F195" s="25" t="str">
        <f t="shared" si="11"/>
        <v>规格：刀刮布,3.2m宽幅，刀刮布+无味（环保）油墨</v>
      </c>
      <c r="G195" s="19" t="s">
        <v>62</v>
      </c>
      <c r="H195" s="26" t="s">
        <v>249</v>
      </c>
      <c r="I195" s="37">
        <v>66</v>
      </c>
    </row>
    <row r="196" s="2" customFormat="1" ht="31" spans="1:9">
      <c r="A196" s="16" t="s">
        <v>752</v>
      </c>
      <c r="B196" s="21" t="s">
        <v>727</v>
      </c>
      <c r="C196" s="19" t="s">
        <v>749</v>
      </c>
      <c r="D196" s="19" t="s">
        <v>750</v>
      </c>
      <c r="E196" s="24" t="s">
        <v>753</v>
      </c>
      <c r="F196" s="25" t="str">
        <f t="shared" si="11"/>
        <v>规格：刀刮布,5m宽幅，刀刮布+无味（环保）油墨</v>
      </c>
      <c r="G196" s="19" t="s">
        <v>62</v>
      </c>
      <c r="H196" s="26" t="s">
        <v>249</v>
      </c>
      <c r="I196" s="37">
        <v>93</v>
      </c>
    </row>
    <row r="197" s="2" customFormat="1" ht="15.5" customHeight="1" spans="1:9">
      <c r="A197" s="16" t="s">
        <v>754</v>
      </c>
      <c r="B197" s="21" t="s">
        <v>727</v>
      </c>
      <c r="C197" s="19" t="s">
        <v>755</v>
      </c>
      <c r="D197" s="19" t="s">
        <v>756</v>
      </c>
      <c r="E197" s="24" t="s">
        <v>757</v>
      </c>
      <c r="F197" s="25" t="str">
        <f t="shared" si="11"/>
        <v>规格：油画布,1.5m宽幅，油画布+无味（环保）油墨</v>
      </c>
      <c r="G197" s="19" t="s">
        <v>62</v>
      </c>
      <c r="H197" s="26" t="s">
        <v>249</v>
      </c>
      <c r="I197" s="37">
        <v>66</v>
      </c>
    </row>
    <row r="198" s="3" customFormat="1" ht="16" spans="1:9">
      <c r="A198" s="16" t="s">
        <v>758</v>
      </c>
      <c r="B198" s="21" t="s">
        <v>727</v>
      </c>
      <c r="C198" s="19" t="s">
        <v>759</v>
      </c>
      <c r="D198" s="19" t="s">
        <v>760</v>
      </c>
      <c r="E198" s="24" t="s">
        <v>761</v>
      </c>
      <c r="F198" s="25" t="str">
        <f t="shared" si="11"/>
        <v>规格：高清UV软膜喷绘,单层模式</v>
      </c>
      <c r="G198" s="19" t="s">
        <v>62</v>
      </c>
      <c r="H198" s="26" t="s">
        <v>249</v>
      </c>
      <c r="I198" s="30">
        <v>70</v>
      </c>
    </row>
    <row r="199" s="3" customFormat="1" ht="16" spans="1:9">
      <c r="A199" s="16" t="s">
        <v>762</v>
      </c>
      <c r="B199" s="21" t="s">
        <v>727</v>
      </c>
      <c r="C199" s="19" t="s">
        <v>759</v>
      </c>
      <c r="D199" s="19" t="s">
        <v>760</v>
      </c>
      <c r="E199" s="24" t="s">
        <v>763</v>
      </c>
      <c r="F199" s="25" t="str">
        <f t="shared" si="11"/>
        <v>规格：高清UV软膜喷绘,双层模式</v>
      </c>
      <c r="G199" s="19" t="s">
        <v>62</v>
      </c>
      <c r="H199" s="26" t="s">
        <v>249</v>
      </c>
      <c r="I199" s="30">
        <v>100</v>
      </c>
    </row>
    <row r="200" s="3" customFormat="1" ht="16" spans="1:9">
      <c r="A200" s="16" t="s">
        <v>764</v>
      </c>
      <c r="B200" s="21" t="s">
        <v>727</v>
      </c>
      <c r="C200" s="19" t="s">
        <v>759</v>
      </c>
      <c r="D200" s="19" t="s">
        <v>765</v>
      </c>
      <c r="E200" s="24" t="s">
        <v>766</v>
      </c>
      <c r="F200" s="25" t="str">
        <f t="shared" si="11"/>
        <v>规格：黑底空白软膜,黑底，不透光</v>
      </c>
      <c r="G200" s="19" t="s">
        <v>62</v>
      </c>
      <c r="H200" s="26" t="s">
        <v>249</v>
      </c>
      <c r="I200" s="30">
        <v>65</v>
      </c>
    </row>
    <row r="201" s="4" customFormat="1" ht="16" spans="1:9">
      <c r="A201" s="16" t="s">
        <v>767</v>
      </c>
      <c r="B201" s="21" t="s">
        <v>727</v>
      </c>
      <c r="C201" s="38" t="s">
        <v>768</v>
      </c>
      <c r="D201" s="38" t="s">
        <v>768</v>
      </c>
      <c r="E201" s="42" t="s">
        <v>769</v>
      </c>
      <c r="F201" s="25" t="str">
        <f t="shared" si="11"/>
        <v>规格：热转印布,3.2m宽幅，白底材质</v>
      </c>
      <c r="G201" s="38" t="s">
        <v>770</v>
      </c>
      <c r="H201" s="26" t="s">
        <v>249</v>
      </c>
      <c r="I201" s="46">
        <v>78</v>
      </c>
    </row>
    <row r="202" s="3" customFormat="1" ht="16" spans="1:9">
      <c r="A202" s="16" t="s">
        <v>771</v>
      </c>
      <c r="B202" s="21" t="s">
        <v>727</v>
      </c>
      <c r="C202" s="38" t="s">
        <v>772</v>
      </c>
      <c r="D202" s="38" t="s">
        <v>772</v>
      </c>
      <c r="E202" s="42" t="s">
        <v>773</v>
      </c>
      <c r="F202" s="25" t="str">
        <f t="shared" si="11"/>
        <v>规格：平板UV,门幅2.4X1.2m</v>
      </c>
      <c r="G202" s="38" t="s">
        <v>770</v>
      </c>
      <c r="H202" s="26" t="s">
        <v>249</v>
      </c>
      <c r="I202" s="30">
        <v>90</v>
      </c>
    </row>
    <row r="203" s="3" customFormat="1" ht="16" spans="1:9">
      <c r="A203" s="16" t="s">
        <v>774</v>
      </c>
      <c r="B203" s="21" t="s">
        <v>727</v>
      </c>
      <c r="C203" s="19" t="s">
        <v>775</v>
      </c>
      <c r="D203" s="19" t="s">
        <v>776</v>
      </c>
      <c r="E203" s="24" t="s">
        <v>777</v>
      </c>
      <c r="F203" s="25" t="str">
        <f t="shared" si="11"/>
        <v>规格：背胶写真+覆膜+背胶,125g</v>
      </c>
      <c r="G203" s="19" t="s">
        <v>62</v>
      </c>
      <c r="H203" s="26" t="s">
        <v>249</v>
      </c>
      <c r="I203" s="30">
        <v>40</v>
      </c>
    </row>
    <row r="204" s="3" customFormat="1" ht="16" spans="1:9">
      <c r="A204" s="16" t="s">
        <v>778</v>
      </c>
      <c r="B204" s="21" t="s">
        <v>727</v>
      </c>
      <c r="C204" s="19" t="s">
        <v>775</v>
      </c>
      <c r="D204" s="19" t="s">
        <v>779</v>
      </c>
      <c r="E204" s="24" t="s">
        <v>777</v>
      </c>
      <c r="F204" s="25" t="str">
        <f t="shared" si="11"/>
        <v>规格：可转移背胶+覆膜,125g</v>
      </c>
      <c r="G204" s="19" t="s">
        <v>62</v>
      </c>
      <c r="H204" s="26" t="s">
        <v>249</v>
      </c>
      <c r="I204" s="30">
        <v>55</v>
      </c>
    </row>
    <row r="205" s="3" customFormat="1" ht="16" spans="1:9">
      <c r="A205" s="16" t="s">
        <v>780</v>
      </c>
      <c r="B205" s="21" t="s">
        <v>727</v>
      </c>
      <c r="C205" s="19" t="s">
        <v>775</v>
      </c>
      <c r="D205" s="19" t="s">
        <v>781</v>
      </c>
      <c r="E205" s="24" t="s">
        <v>777</v>
      </c>
      <c r="F205" s="25" t="str">
        <f t="shared" si="11"/>
        <v>规格：照相纸写真+覆膜+背胶,125g</v>
      </c>
      <c r="G205" s="19" t="s">
        <v>62</v>
      </c>
      <c r="H205" s="26" t="s">
        <v>249</v>
      </c>
      <c r="I205" s="30">
        <v>50</v>
      </c>
    </row>
    <row r="206" s="3" customFormat="1" ht="16" spans="1:9">
      <c r="A206" s="16" t="s">
        <v>782</v>
      </c>
      <c r="B206" s="17" t="s">
        <v>727</v>
      </c>
      <c r="C206" s="19" t="s">
        <v>775</v>
      </c>
      <c r="D206" s="19" t="s">
        <v>783</v>
      </c>
      <c r="E206" s="24" t="s">
        <v>784</v>
      </c>
      <c r="F206" s="25" t="str">
        <f t="shared" si="11"/>
        <v>规格：车贴写真,175g</v>
      </c>
      <c r="G206" s="19" t="s">
        <v>62</v>
      </c>
      <c r="H206" s="26" t="s">
        <v>249</v>
      </c>
      <c r="I206" s="30">
        <v>55</v>
      </c>
    </row>
    <row r="207" s="3" customFormat="1" ht="16" spans="1:9">
      <c r="A207" s="16" t="s">
        <v>785</v>
      </c>
      <c r="B207" s="17" t="s">
        <v>727</v>
      </c>
      <c r="C207" s="19" t="s">
        <v>775</v>
      </c>
      <c r="D207" s="19" t="s">
        <v>786</v>
      </c>
      <c r="E207" s="24" t="s">
        <v>787</v>
      </c>
      <c r="F207" s="25" t="str">
        <f t="shared" si="11"/>
        <v>规格：加厚地贴,3M进口加厚地贴</v>
      </c>
      <c r="G207" s="19" t="s">
        <v>62</v>
      </c>
      <c r="H207" s="26" t="s">
        <v>249</v>
      </c>
      <c r="I207" s="30">
        <v>70</v>
      </c>
    </row>
    <row r="208" s="3" customFormat="1" ht="31" spans="1:9">
      <c r="A208" s="16" t="s">
        <v>788</v>
      </c>
      <c r="B208" s="17" t="s">
        <v>727</v>
      </c>
      <c r="C208" s="18" t="s">
        <v>789</v>
      </c>
      <c r="D208" s="19" t="s">
        <v>790</v>
      </c>
      <c r="E208" s="24" t="s">
        <v>791</v>
      </c>
      <c r="F208" s="25" t="str">
        <f t="shared" si="11"/>
        <v>规格：A4彩色单面157克铜板纸,数量(1-500)</v>
      </c>
      <c r="G208" s="211" t="s">
        <v>124</v>
      </c>
      <c r="H208" s="26" t="s">
        <v>249</v>
      </c>
      <c r="I208" s="30">
        <v>0.6</v>
      </c>
    </row>
    <row r="209" s="3" customFormat="1" ht="31" spans="1:9">
      <c r="A209" s="16" t="s">
        <v>792</v>
      </c>
      <c r="B209" s="17" t="s">
        <v>727</v>
      </c>
      <c r="C209" s="18" t="s">
        <v>789</v>
      </c>
      <c r="D209" s="19" t="s">
        <v>790</v>
      </c>
      <c r="E209" s="24" t="s">
        <v>793</v>
      </c>
      <c r="F209" s="25" t="str">
        <f t="shared" si="11"/>
        <v>规格：A4彩色单面157克铜板纸,数量(501-5000)</v>
      </c>
      <c r="G209" s="211" t="s">
        <v>124</v>
      </c>
      <c r="H209" s="26" t="s">
        <v>249</v>
      </c>
      <c r="I209" s="30">
        <v>0.3</v>
      </c>
    </row>
    <row r="210" s="3" customFormat="1" ht="31" spans="1:9">
      <c r="A210" s="16" t="s">
        <v>128</v>
      </c>
      <c r="B210" s="17" t="s">
        <v>727</v>
      </c>
      <c r="C210" s="18" t="s">
        <v>789</v>
      </c>
      <c r="D210" s="19" t="s">
        <v>794</v>
      </c>
      <c r="E210" s="24" t="s">
        <v>791</v>
      </c>
      <c r="F210" s="25" t="str">
        <f t="shared" si="11"/>
        <v>规格：A4彩色单面200克铜板纸,数量(1-500)</v>
      </c>
      <c r="G210" s="211" t="s">
        <v>124</v>
      </c>
      <c r="H210" s="26" t="s">
        <v>249</v>
      </c>
      <c r="I210" s="30">
        <v>0.7</v>
      </c>
    </row>
    <row r="211" s="3" customFormat="1" ht="31" spans="1:9">
      <c r="A211" s="16" t="s">
        <v>795</v>
      </c>
      <c r="B211" s="17" t="s">
        <v>727</v>
      </c>
      <c r="C211" s="18" t="s">
        <v>789</v>
      </c>
      <c r="D211" s="19" t="s">
        <v>794</v>
      </c>
      <c r="E211" s="24" t="s">
        <v>793</v>
      </c>
      <c r="F211" s="25" t="str">
        <f t="shared" si="11"/>
        <v>规格：A4彩色单面200克铜板纸,数量(501-5000)</v>
      </c>
      <c r="G211" s="211" t="s">
        <v>124</v>
      </c>
      <c r="H211" s="26" t="s">
        <v>249</v>
      </c>
      <c r="I211" s="30">
        <v>0.4</v>
      </c>
    </row>
    <row r="212" s="3" customFormat="1" ht="31" spans="1:9">
      <c r="A212" s="16" t="s">
        <v>796</v>
      </c>
      <c r="B212" s="17" t="s">
        <v>727</v>
      </c>
      <c r="C212" s="18" t="s">
        <v>789</v>
      </c>
      <c r="D212" s="19" t="s">
        <v>797</v>
      </c>
      <c r="E212" s="24" t="s">
        <v>791</v>
      </c>
      <c r="F212" s="25" t="str">
        <f t="shared" si="11"/>
        <v>规格：A4彩色单面250克铜板纸,数量(1-500)</v>
      </c>
      <c r="G212" s="211" t="s">
        <v>124</v>
      </c>
      <c r="H212" s="26" t="s">
        <v>249</v>
      </c>
      <c r="I212" s="30">
        <v>0.8</v>
      </c>
    </row>
    <row r="213" s="3" customFormat="1" ht="31" spans="1:9">
      <c r="A213" s="16" t="s">
        <v>798</v>
      </c>
      <c r="B213" s="17" t="s">
        <v>727</v>
      </c>
      <c r="C213" s="18" t="s">
        <v>789</v>
      </c>
      <c r="D213" s="19" t="s">
        <v>797</v>
      </c>
      <c r="E213" s="24" t="s">
        <v>793</v>
      </c>
      <c r="F213" s="25" t="str">
        <f t="shared" si="11"/>
        <v>规格：A4彩色单面250克铜板纸,数量(501-5000)</v>
      </c>
      <c r="G213" s="211" t="s">
        <v>124</v>
      </c>
      <c r="H213" s="26" t="s">
        <v>249</v>
      </c>
      <c r="I213" s="30">
        <v>0.6</v>
      </c>
    </row>
    <row r="214" s="4" customFormat="1" ht="31" spans="1:9">
      <c r="A214" s="16" t="s">
        <v>799</v>
      </c>
      <c r="B214" s="17" t="s">
        <v>727</v>
      </c>
      <c r="C214" s="18" t="s">
        <v>789</v>
      </c>
      <c r="D214" s="19" t="s">
        <v>800</v>
      </c>
      <c r="E214" s="24" t="s">
        <v>791</v>
      </c>
      <c r="F214" s="25" t="str">
        <f t="shared" si="11"/>
        <v>规格：A4彩色双面157克铜板纸,数量(1-500)</v>
      </c>
      <c r="G214" s="211" t="s">
        <v>124</v>
      </c>
      <c r="H214" s="26" t="s">
        <v>249</v>
      </c>
      <c r="I214" s="46">
        <v>1</v>
      </c>
    </row>
    <row r="215" s="3" customFormat="1" ht="31" spans="1:9">
      <c r="A215" s="16" t="s">
        <v>801</v>
      </c>
      <c r="B215" s="17" t="s">
        <v>727</v>
      </c>
      <c r="C215" s="18" t="s">
        <v>789</v>
      </c>
      <c r="D215" s="19" t="s">
        <v>800</v>
      </c>
      <c r="E215" s="24" t="s">
        <v>793</v>
      </c>
      <c r="F215" s="25" t="str">
        <f t="shared" si="11"/>
        <v>规格：A4彩色双面157克铜板纸,数量(501-5000)</v>
      </c>
      <c r="G215" s="211" t="s">
        <v>124</v>
      </c>
      <c r="H215" s="26" t="s">
        <v>249</v>
      </c>
      <c r="I215" s="30">
        <v>0.8</v>
      </c>
    </row>
    <row r="216" s="3" customFormat="1" ht="31" spans="1:9">
      <c r="A216" s="16" t="s">
        <v>802</v>
      </c>
      <c r="B216" s="17" t="s">
        <v>727</v>
      </c>
      <c r="C216" s="18" t="s">
        <v>789</v>
      </c>
      <c r="D216" s="19" t="s">
        <v>803</v>
      </c>
      <c r="E216" s="24" t="s">
        <v>791</v>
      </c>
      <c r="F216" s="25" t="str">
        <f t="shared" si="11"/>
        <v>规格：A4彩色双面200克铜板纸,数量(1-500)</v>
      </c>
      <c r="G216" s="211" t="s">
        <v>124</v>
      </c>
      <c r="H216" s="26" t="s">
        <v>249</v>
      </c>
      <c r="I216" s="30">
        <v>1.2</v>
      </c>
    </row>
    <row r="217" s="4" customFormat="1" ht="31" spans="1:9">
      <c r="A217" s="16" t="s">
        <v>804</v>
      </c>
      <c r="B217" s="17" t="s">
        <v>727</v>
      </c>
      <c r="C217" s="18" t="s">
        <v>789</v>
      </c>
      <c r="D217" s="19" t="s">
        <v>803</v>
      </c>
      <c r="E217" s="24" t="s">
        <v>793</v>
      </c>
      <c r="F217" s="25" t="str">
        <f t="shared" si="11"/>
        <v>规格：A4彩色双面200克铜板纸,数量(501-5000)</v>
      </c>
      <c r="G217" s="211" t="s">
        <v>124</v>
      </c>
      <c r="H217" s="26" t="s">
        <v>249</v>
      </c>
      <c r="I217" s="46">
        <v>0.8</v>
      </c>
    </row>
    <row r="218" s="3" customFormat="1" ht="31" spans="1:9">
      <c r="A218" s="16" t="s">
        <v>805</v>
      </c>
      <c r="B218" s="17" t="s">
        <v>727</v>
      </c>
      <c r="C218" s="18" t="s">
        <v>789</v>
      </c>
      <c r="D218" s="19" t="s">
        <v>806</v>
      </c>
      <c r="E218" s="24" t="s">
        <v>791</v>
      </c>
      <c r="F218" s="25" t="str">
        <f t="shared" si="11"/>
        <v>规格：A4彩色双面250克铜板纸,数量(1-500)</v>
      </c>
      <c r="G218" s="211" t="s">
        <v>124</v>
      </c>
      <c r="H218" s="26" t="s">
        <v>249</v>
      </c>
      <c r="I218" s="30">
        <v>1.4</v>
      </c>
    </row>
    <row r="219" s="3" customFormat="1" ht="31" spans="1:9">
      <c r="A219" s="16" t="s">
        <v>807</v>
      </c>
      <c r="B219" s="17" t="s">
        <v>727</v>
      </c>
      <c r="C219" s="18" t="s">
        <v>789</v>
      </c>
      <c r="D219" s="19" t="s">
        <v>806</v>
      </c>
      <c r="E219" s="24" t="s">
        <v>793</v>
      </c>
      <c r="F219" s="25" t="str">
        <f t="shared" si="11"/>
        <v>规格：A4彩色双面250克铜板纸,数量(501-5000)</v>
      </c>
      <c r="G219" s="211" t="s">
        <v>124</v>
      </c>
      <c r="H219" s="26" t="s">
        <v>249</v>
      </c>
      <c r="I219" s="30">
        <v>0.8</v>
      </c>
    </row>
    <row r="220" s="3" customFormat="1" ht="31" spans="1:9">
      <c r="A220" s="16" t="s">
        <v>808</v>
      </c>
      <c r="B220" s="17" t="s">
        <v>727</v>
      </c>
      <c r="C220" s="18" t="s">
        <v>809</v>
      </c>
      <c r="D220" s="19" t="s">
        <v>810</v>
      </c>
      <c r="E220" s="24" t="s">
        <v>811</v>
      </c>
      <c r="F220" s="25" t="str">
        <f t="shared" si="11"/>
        <v>规格：彩色单面印刷250克,420mm X 570mm，数量(1-500)</v>
      </c>
      <c r="G220" s="211" t="s">
        <v>124</v>
      </c>
      <c r="H220" s="26" t="s">
        <v>249</v>
      </c>
      <c r="I220" s="30">
        <v>2.5</v>
      </c>
    </row>
    <row r="221" s="3" customFormat="1" ht="31" spans="1:9">
      <c r="A221" s="16" t="s">
        <v>812</v>
      </c>
      <c r="B221" s="17" t="s">
        <v>727</v>
      </c>
      <c r="C221" s="18" t="s">
        <v>809</v>
      </c>
      <c r="D221" s="19" t="s">
        <v>813</v>
      </c>
      <c r="E221" s="24" t="s">
        <v>811</v>
      </c>
      <c r="F221" s="25" t="str">
        <f t="shared" si="11"/>
        <v>规格：彩色单面印刷250克+覆膜,420mm X 570mm，数量(1-500)</v>
      </c>
      <c r="G221" s="211" t="s">
        <v>124</v>
      </c>
      <c r="H221" s="26" t="s">
        <v>249</v>
      </c>
      <c r="I221" s="30">
        <v>3.5</v>
      </c>
    </row>
    <row r="222" s="3" customFormat="1" ht="31" spans="1:9">
      <c r="A222" s="16" t="s">
        <v>140</v>
      </c>
      <c r="B222" s="17" t="s">
        <v>727</v>
      </c>
      <c r="C222" s="18" t="s">
        <v>814</v>
      </c>
      <c r="D222" s="19" t="s">
        <v>815</v>
      </c>
      <c r="E222" s="24" t="s">
        <v>816</v>
      </c>
      <c r="F222" s="25" t="str">
        <f t="shared" si="11"/>
        <v>规格：200克铜版彩色打印三折页,150mm X 210mm</v>
      </c>
      <c r="G222" s="19" t="s">
        <v>119</v>
      </c>
      <c r="H222" s="26" t="s">
        <v>249</v>
      </c>
      <c r="I222" s="30">
        <v>5</v>
      </c>
    </row>
    <row r="223" ht="16" spans="1:9">
      <c r="A223" s="16" t="s">
        <v>817</v>
      </c>
      <c r="B223" s="20" t="s">
        <v>727</v>
      </c>
      <c r="C223" s="18" t="s">
        <v>818</v>
      </c>
      <c r="D223" s="19" t="s">
        <v>819</v>
      </c>
      <c r="E223" s="24" t="s">
        <v>820</v>
      </c>
      <c r="F223" s="25" t="str">
        <f t="shared" si="11"/>
        <v>规格：亚克力立牌,A4竖版</v>
      </c>
      <c r="G223" s="19" t="s">
        <v>121</v>
      </c>
      <c r="H223" s="26" t="s">
        <v>249</v>
      </c>
      <c r="I223" s="30">
        <v>20</v>
      </c>
    </row>
    <row r="224" ht="16" spans="1:9">
      <c r="A224" s="16" t="s">
        <v>821</v>
      </c>
      <c r="B224" s="20" t="s">
        <v>727</v>
      </c>
      <c r="C224" s="18" t="s">
        <v>822</v>
      </c>
      <c r="D224" s="19"/>
      <c r="E224" s="24" t="s">
        <v>823</v>
      </c>
      <c r="F224" s="25" t="str">
        <f t="shared" si="11"/>
        <v>规格：,A3 塑封</v>
      </c>
      <c r="G224" s="19" t="s">
        <v>121</v>
      </c>
      <c r="H224" s="26" t="s">
        <v>249</v>
      </c>
      <c r="I224" s="30">
        <v>15</v>
      </c>
    </row>
    <row r="225" ht="16" spans="1:9">
      <c r="A225" s="16" t="s">
        <v>824</v>
      </c>
      <c r="B225" s="20" t="s">
        <v>727</v>
      </c>
      <c r="C225" s="18" t="s">
        <v>825</v>
      </c>
      <c r="D225" s="19" t="s">
        <v>414</v>
      </c>
      <c r="E225" s="24"/>
      <c r="F225" s="25" t="str">
        <f t="shared" si="11"/>
        <v>规格：KT板,</v>
      </c>
      <c r="G225" s="19" t="s">
        <v>121</v>
      </c>
      <c r="H225" s="26" t="s">
        <v>249</v>
      </c>
      <c r="I225" s="30">
        <v>45</v>
      </c>
    </row>
    <row r="226" ht="16" spans="1:9">
      <c r="A226" s="16" t="s">
        <v>125</v>
      </c>
      <c r="B226" s="20" t="s">
        <v>727</v>
      </c>
      <c r="C226" s="18" t="s">
        <v>123</v>
      </c>
      <c r="D226" s="18" t="s">
        <v>123</v>
      </c>
      <c r="E226" s="24" t="s">
        <v>826</v>
      </c>
      <c r="F226" s="25" t="str">
        <f t="shared" si="11"/>
        <v>规格：房卡套,特种纸</v>
      </c>
      <c r="G226" s="19" t="s">
        <v>121</v>
      </c>
      <c r="H226" s="26" t="s">
        <v>249</v>
      </c>
      <c r="I226" s="30">
        <v>6</v>
      </c>
    </row>
    <row r="227" ht="16" spans="1:9">
      <c r="A227" s="16" t="s">
        <v>827</v>
      </c>
      <c r="B227" s="20" t="s">
        <v>727</v>
      </c>
      <c r="C227" s="18" t="s">
        <v>828</v>
      </c>
      <c r="D227" s="18" t="s">
        <v>828</v>
      </c>
      <c r="E227" s="24" t="s">
        <v>829</v>
      </c>
      <c r="F227" s="25" t="str">
        <f t="shared" si="11"/>
        <v>规格：抽奖券,普通抽奖券</v>
      </c>
      <c r="G227" s="19" t="s">
        <v>121</v>
      </c>
      <c r="H227" s="26" t="s">
        <v>249</v>
      </c>
      <c r="I227" s="30">
        <v>0.5</v>
      </c>
    </row>
    <row r="228" s="3" customFormat="1" ht="46" spans="1:9">
      <c r="A228" s="16" t="s">
        <v>830</v>
      </c>
      <c r="B228" s="17" t="s">
        <v>727</v>
      </c>
      <c r="C228" s="18" t="s">
        <v>831</v>
      </c>
      <c r="D228" s="19" t="s">
        <v>832</v>
      </c>
      <c r="E228" s="24" t="s">
        <v>833</v>
      </c>
      <c r="F228" s="25" t="str">
        <f t="shared" si="11"/>
        <v>规格：200克铜版彩色打印内页+卡套+挂绳（含挂绳印刷）,125mm X 95mm，挂绳1cm宽，尼龙，含单色logo印刷</v>
      </c>
      <c r="G228" s="19" t="s">
        <v>119</v>
      </c>
      <c r="H228" s="26" t="s">
        <v>249</v>
      </c>
      <c r="I228" s="30">
        <v>8</v>
      </c>
    </row>
    <row r="229" s="3" customFormat="1" ht="46" spans="1:9">
      <c r="A229" s="16" t="s">
        <v>834</v>
      </c>
      <c r="B229" s="17" t="s">
        <v>727</v>
      </c>
      <c r="C229" s="18" t="s">
        <v>831</v>
      </c>
      <c r="D229" s="19" t="s">
        <v>835</v>
      </c>
      <c r="E229" s="24" t="s">
        <v>833</v>
      </c>
      <c r="F229" s="25" t="str">
        <f t="shared" si="11"/>
        <v>规格：PVC彩色印刷+挂绳（含挂绳印刷）,125mm X 95mm，挂绳1cm宽，尼龙，含单色logo印刷</v>
      </c>
      <c r="G229" s="19" t="s">
        <v>119</v>
      </c>
      <c r="H229" s="26" t="s">
        <v>249</v>
      </c>
      <c r="I229" s="30">
        <v>10</v>
      </c>
    </row>
    <row r="230" s="3" customFormat="1" ht="46" spans="1:9">
      <c r="A230" s="16" t="s">
        <v>836</v>
      </c>
      <c r="B230" s="17" t="s">
        <v>727</v>
      </c>
      <c r="C230" s="18" t="s">
        <v>831</v>
      </c>
      <c r="D230" s="19" t="s">
        <v>837</v>
      </c>
      <c r="E230" s="24" t="s">
        <v>833</v>
      </c>
      <c r="F230" s="25" t="str">
        <f t="shared" si="11"/>
        <v>规格：250G克铜版纸对裱+覆膜,125mm X 95mm，挂绳1cm宽，尼龙，含单色logo印刷</v>
      </c>
      <c r="G230" s="19" t="s">
        <v>119</v>
      </c>
      <c r="H230" s="26" t="s">
        <v>249</v>
      </c>
      <c r="I230" s="30">
        <v>8</v>
      </c>
    </row>
    <row r="231" s="3" customFormat="1" ht="16" spans="1:9">
      <c r="A231" s="16" t="s">
        <v>138</v>
      </c>
      <c r="B231" s="17" t="s">
        <v>727</v>
      </c>
      <c r="C231" s="18" t="s">
        <v>838</v>
      </c>
      <c r="D231" s="19" t="s">
        <v>839</v>
      </c>
      <c r="E231" s="24" t="s">
        <v>840</v>
      </c>
      <c r="F231" s="25" t="str">
        <f t="shared" si="11"/>
        <v>规格：雪弗板裱写真,80mm*50mm</v>
      </c>
      <c r="G231" s="19" t="s">
        <v>121</v>
      </c>
      <c r="H231" s="26" t="s">
        <v>249</v>
      </c>
      <c r="I231" s="30">
        <v>20</v>
      </c>
    </row>
    <row r="232" ht="16" spans="1:9">
      <c r="A232" s="16" t="s">
        <v>841</v>
      </c>
      <c r="B232" s="20" t="s">
        <v>727</v>
      </c>
      <c r="C232" s="18" t="s">
        <v>838</v>
      </c>
      <c r="D232" s="19" t="s">
        <v>842</v>
      </c>
      <c r="E232" s="24" t="s">
        <v>840</v>
      </c>
      <c r="F232" s="25" t="str">
        <f t="shared" si="11"/>
        <v>规格：PVC裱写真,80mm*50mm</v>
      </c>
      <c r="G232" s="19" t="s">
        <v>121</v>
      </c>
      <c r="H232" s="26" t="s">
        <v>249</v>
      </c>
      <c r="I232" s="30">
        <v>30</v>
      </c>
    </row>
    <row r="233" s="3" customFormat="1" ht="16" spans="1:9">
      <c r="A233" s="16" t="s">
        <v>843</v>
      </c>
      <c r="B233" s="17" t="s">
        <v>727</v>
      </c>
      <c r="C233" s="18" t="s">
        <v>844</v>
      </c>
      <c r="D233" s="19" t="s">
        <v>845</v>
      </c>
      <c r="E233" s="24" t="s">
        <v>846</v>
      </c>
      <c r="F233" s="25" t="str">
        <f t="shared" si="11"/>
        <v>规格：不干胶印刷,150mm*100mm</v>
      </c>
      <c r="G233" s="19" t="s">
        <v>124</v>
      </c>
      <c r="H233" s="26" t="s">
        <v>249</v>
      </c>
      <c r="I233" s="30">
        <v>2</v>
      </c>
    </row>
    <row r="234" s="4" customFormat="1" ht="31" spans="1:9">
      <c r="A234" s="16" t="s">
        <v>136</v>
      </c>
      <c r="B234" s="17" t="s">
        <v>727</v>
      </c>
      <c r="C234" s="18" t="s">
        <v>847</v>
      </c>
      <c r="D234" s="19" t="s">
        <v>848</v>
      </c>
      <c r="E234" s="24" t="s">
        <v>846</v>
      </c>
      <c r="F234" s="25" t="str">
        <f t="shared" si="11"/>
        <v>规格：彩色单面157克铜板纸,150mm*100mm</v>
      </c>
      <c r="G234" s="19" t="s">
        <v>124</v>
      </c>
      <c r="H234" s="26" t="s">
        <v>249</v>
      </c>
      <c r="I234" s="46">
        <v>1</v>
      </c>
    </row>
    <row r="235" s="3" customFormat="1" ht="16" spans="1:9">
      <c r="A235" s="16" t="s">
        <v>849</v>
      </c>
      <c r="B235" s="17" t="s">
        <v>727</v>
      </c>
      <c r="C235" s="18" t="s">
        <v>850</v>
      </c>
      <c r="D235" s="19" t="s">
        <v>845</v>
      </c>
      <c r="E235" s="24" t="s">
        <v>851</v>
      </c>
      <c r="F235" s="25" t="str">
        <f t="shared" si="11"/>
        <v>规格：不干胶印刷,80mm圆</v>
      </c>
      <c r="G235" s="19" t="s">
        <v>124</v>
      </c>
      <c r="H235" s="26" t="s">
        <v>249</v>
      </c>
      <c r="I235" s="30">
        <v>1</v>
      </c>
    </row>
    <row r="236" s="3" customFormat="1" ht="31" spans="1:9">
      <c r="A236" s="16" t="s">
        <v>852</v>
      </c>
      <c r="B236" s="17" t="s">
        <v>727</v>
      </c>
      <c r="C236" s="39" t="s">
        <v>853</v>
      </c>
      <c r="D236" s="40" t="s">
        <v>854</v>
      </c>
      <c r="E236" s="43" t="s">
        <v>855</v>
      </c>
      <c r="F236" s="25" t="str">
        <f t="shared" si="11"/>
        <v>规格：纯棉圆领T恤,200g纯棉，丝印单色logo，热转印面积≤20*30cm，50件起订</v>
      </c>
      <c r="G236" s="44" t="s">
        <v>856</v>
      </c>
      <c r="H236" s="26" t="s">
        <v>249</v>
      </c>
      <c r="I236" s="30">
        <v>50</v>
      </c>
    </row>
    <row r="237" s="3" customFormat="1" ht="31" spans="1:9">
      <c r="A237" s="16" t="s">
        <v>857</v>
      </c>
      <c r="B237" s="17" t="s">
        <v>727</v>
      </c>
      <c r="C237" s="39" t="s">
        <v>853</v>
      </c>
      <c r="D237" s="40" t="s">
        <v>858</v>
      </c>
      <c r="E237" s="43" t="s">
        <v>855</v>
      </c>
      <c r="F237" s="25" t="str">
        <f t="shared" si="11"/>
        <v>规格：纯棉polo,200g纯棉，丝印单色logo，热转印面积≤20*30cm，50件起订</v>
      </c>
      <c r="G237" s="44" t="s">
        <v>856</v>
      </c>
      <c r="H237" s="26" t="s">
        <v>249</v>
      </c>
      <c r="I237" s="30">
        <v>65</v>
      </c>
    </row>
    <row r="238" s="3" customFormat="1" ht="31" spans="1:9">
      <c r="A238" s="16" t="s">
        <v>859</v>
      </c>
      <c r="B238" s="17" t="s">
        <v>727</v>
      </c>
      <c r="C238" s="39" t="s">
        <v>853</v>
      </c>
      <c r="D238" s="40" t="s">
        <v>860</v>
      </c>
      <c r="E238" s="43" t="s">
        <v>861</v>
      </c>
      <c r="F238" s="25" t="str">
        <f t="shared" si="11"/>
        <v>规格：棒球帽,优质面涤，丝印单色logo，热转印面积≤20*30cm，50件起订</v>
      </c>
      <c r="G238" s="44" t="s">
        <v>856</v>
      </c>
      <c r="H238" s="26" t="s">
        <v>249</v>
      </c>
      <c r="I238" s="30">
        <v>30</v>
      </c>
    </row>
    <row r="239" s="3" customFormat="1" ht="31.75" customHeight="1" spans="1:9">
      <c r="A239" s="16" t="s">
        <v>862</v>
      </c>
      <c r="B239" s="17" t="s">
        <v>727</v>
      </c>
      <c r="C239" s="39" t="s">
        <v>853</v>
      </c>
      <c r="D239" s="40" t="s">
        <v>863</v>
      </c>
      <c r="E239" s="43" t="s">
        <v>864</v>
      </c>
      <c r="F239" s="25" t="str">
        <f t="shared" si="11"/>
        <v>规格：卫衣,400g纯棉，丝印单色logo，热转印面积≤20*30cm，50件起订</v>
      </c>
      <c r="G239" s="44" t="s">
        <v>856</v>
      </c>
      <c r="H239" s="26" t="s">
        <v>249</v>
      </c>
      <c r="I239" s="30">
        <v>95</v>
      </c>
    </row>
    <row r="240" s="3" customFormat="1" ht="31" spans="1:9">
      <c r="A240" s="16" t="s">
        <v>865</v>
      </c>
      <c r="B240" s="17" t="s">
        <v>727</v>
      </c>
      <c r="C240" s="39" t="s">
        <v>866</v>
      </c>
      <c r="D240" s="40" t="s">
        <v>867</v>
      </c>
      <c r="E240" s="45" t="s">
        <v>868</v>
      </c>
      <c r="F240" s="25" t="str">
        <f t="shared" si="11"/>
        <v>规格：纸质快印,350mm*250mm*100mm（1-500）</v>
      </c>
      <c r="G240" s="44" t="s">
        <v>121</v>
      </c>
      <c r="H240" s="26" t="s">
        <v>249</v>
      </c>
      <c r="I240" s="30">
        <v>8</v>
      </c>
    </row>
    <row r="241" s="3" customFormat="1" ht="31" spans="1:9">
      <c r="A241" s="16" t="s">
        <v>869</v>
      </c>
      <c r="B241" s="17" t="s">
        <v>727</v>
      </c>
      <c r="C241" s="39" t="s">
        <v>866</v>
      </c>
      <c r="D241" s="40" t="s">
        <v>870</v>
      </c>
      <c r="E241" s="45" t="s">
        <v>871</v>
      </c>
      <c r="F241" s="25" t="str">
        <f t="shared" si="11"/>
        <v>规格：纸质印刷,350mm*250mm*100mm（500-5000）</v>
      </c>
      <c r="G241" s="44" t="s">
        <v>121</v>
      </c>
      <c r="H241" s="26" t="s">
        <v>249</v>
      </c>
      <c r="I241" s="30">
        <v>7.5</v>
      </c>
    </row>
    <row r="242" s="3" customFormat="1" ht="31" spans="1:9">
      <c r="A242" s="16" t="s">
        <v>872</v>
      </c>
      <c r="B242" s="17" t="s">
        <v>727</v>
      </c>
      <c r="C242" s="39" t="s">
        <v>866</v>
      </c>
      <c r="D242" s="40" t="s">
        <v>873</v>
      </c>
      <c r="E242" s="45" t="s">
        <v>874</v>
      </c>
      <c r="F242" s="25" t="str">
        <f t="shared" si="11"/>
        <v>规格：无纺布,350mm*250mm*100mm，含彩色logo印刷</v>
      </c>
      <c r="G242" s="44" t="s">
        <v>121</v>
      </c>
      <c r="H242" s="26" t="s">
        <v>249</v>
      </c>
      <c r="I242" s="30">
        <v>7</v>
      </c>
    </row>
    <row r="243" s="3" customFormat="1" ht="31" spans="1:9">
      <c r="A243" s="16" t="s">
        <v>875</v>
      </c>
      <c r="B243" s="17" t="s">
        <v>727</v>
      </c>
      <c r="C243" s="39" t="s">
        <v>866</v>
      </c>
      <c r="D243" s="40" t="s">
        <v>876</v>
      </c>
      <c r="E243" s="45" t="s">
        <v>874</v>
      </c>
      <c r="F243" s="25" t="str">
        <f t="shared" si="11"/>
        <v>规格：帆布,350mm*250mm*100mm，含彩色logo印刷</v>
      </c>
      <c r="G243" s="44" t="s">
        <v>121</v>
      </c>
      <c r="H243" s="26" t="s">
        <v>249</v>
      </c>
      <c r="I243" s="30">
        <v>20</v>
      </c>
    </row>
    <row r="244" ht="16" spans="1:9">
      <c r="A244" s="16" t="s">
        <v>150</v>
      </c>
      <c r="B244" s="20" t="s">
        <v>727</v>
      </c>
      <c r="C244" s="39" t="s">
        <v>877</v>
      </c>
      <c r="D244" s="40"/>
      <c r="E244" s="45"/>
      <c r="F244" s="25" t="s">
        <v>878</v>
      </c>
      <c r="G244" s="44" t="s">
        <v>121</v>
      </c>
      <c r="H244" s="26" t="s">
        <v>249</v>
      </c>
      <c r="I244" s="30">
        <v>50</v>
      </c>
    </row>
    <row r="245" ht="16" spans="1:9">
      <c r="A245" s="16" t="s">
        <v>879</v>
      </c>
      <c r="B245" s="20" t="s">
        <v>727</v>
      </c>
      <c r="C245" s="39" t="s">
        <v>880</v>
      </c>
      <c r="D245" s="40" t="s">
        <v>881</v>
      </c>
      <c r="E245" s="45" t="s">
        <v>882</v>
      </c>
      <c r="F245" s="25" t="str">
        <f t="shared" ref="F245:F260" si="12">"规格："&amp;D245&amp;","&amp;E245</f>
        <v>规格：红色绒布封皮，铜版纸内页,A4大小</v>
      </c>
      <c r="G245" s="44" t="s">
        <v>121</v>
      </c>
      <c r="H245" s="26" t="s">
        <v>249</v>
      </c>
      <c r="I245" s="30">
        <v>20</v>
      </c>
    </row>
    <row r="246" s="3" customFormat="1" ht="16" spans="1:9">
      <c r="A246" s="16" t="s">
        <v>883</v>
      </c>
      <c r="B246" s="41" t="s">
        <v>884</v>
      </c>
      <c r="C246" s="19" t="s">
        <v>885</v>
      </c>
      <c r="D246" s="19" t="s">
        <v>886</v>
      </c>
      <c r="E246" s="24" t="s">
        <v>887</v>
      </c>
      <c r="F246" s="25" t="str">
        <f t="shared" si="12"/>
        <v>规格：珠宝灯,飞利浦或者同级品牌</v>
      </c>
      <c r="G246" s="18" t="s">
        <v>121</v>
      </c>
      <c r="H246" s="26" t="s">
        <v>249</v>
      </c>
      <c r="I246" s="30">
        <v>30</v>
      </c>
    </row>
    <row r="247" s="3" customFormat="1" ht="16" spans="1:9">
      <c r="A247" s="16" t="s">
        <v>888</v>
      </c>
      <c r="B247" s="41" t="s">
        <v>884</v>
      </c>
      <c r="C247" s="19" t="s">
        <v>889</v>
      </c>
      <c r="D247" s="19" t="s">
        <v>890</v>
      </c>
      <c r="E247" s="24" t="s">
        <v>887</v>
      </c>
      <c r="F247" s="25" t="str">
        <f t="shared" si="12"/>
        <v>规格：T4灯管40W ,飞利浦或者同级品牌</v>
      </c>
      <c r="G247" s="18" t="s">
        <v>891</v>
      </c>
      <c r="H247" s="26" t="s">
        <v>249</v>
      </c>
      <c r="I247" s="30">
        <v>15</v>
      </c>
    </row>
    <row r="248" s="3" customFormat="1" ht="16" spans="1:9">
      <c r="A248" s="16" t="s">
        <v>892</v>
      </c>
      <c r="B248" s="41" t="s">
        <v>884</v>
      </c>
      <c r="C248" s="19" t="s">
        <v>889</v>
      </c>
      <c r="D248" s="19" t="s">
        <v>893</v>
      </c>
      <c r="E248" s="24" t="s">
        <v>887</v>
      </c>
      <c r="F248" s="25" t="str">
        <f t="shared" si="12"/>
        <v>规格：T8灯管40W,飞利浦或者同级品牌</v>
      </c>
      <c r="G248" s="18" t="s">
        <v>891</v>
      </c>
      <c r="H248" s="26" t="s">
        <v>249</v>
      </c>
      <c r="I248" s="30">
        <v>25</v>
      </c>
    </row>
    <row r="249" s="3" customFormat="1" ht="16" spans="1:9">
      <c r="A249" s="16" t="s">
        <v>894</v>
      </c>
      <c r="B249" s="41" t="s">
        <v>884</v>
      </c>
      <c r="C249" s="19" t="s">
        <v>885</v>
      </c>
      <c r="D249" s="19" t="s">
        <v>895</v>
      </c>
      <c r="E249" s="24" t="s">
        <v>896</v>
      </c>
      <c r="F249" s="25" t="str">
        <f t="shared" si="12"/>
        <v>规格：双联LED,10W</v>
      </c>
      <c r="G249" s="18" t="s">
        <v>121</v>
      </c>
      <c r="H249" s="26" t="s">
        <v>249</v>
      </c>
      <c r="I249" s="30">
        <v>30</v>
      </c>
    </row>
    <row r="250" s="3" customFormat="1" ht="16" spans="1:9">
      <c r="A250" s="16" t="s">
        <v>897</v>
      </c>
      <c r="B250" s="41" t="s">
        <v>884</v>
      </c>
      <c r="C250" s="19" t="s">
        <v>898</v>
      </c>
      <c r="D250" s="19" t="s">
        <v>899</v>
      </c>
      <c r="E250" s="24" t="s">
        <v>900</v>
      </c>
      <c r="F250" s="25" t="str">
        <f t="shared" si="12"/>
        <v>规格：格栅射灯,单头40W</v>
      </c>
      <c r="G250" s="18" t="s">
        <v>121</v>
      </c>
      <c r="H250" s="26" t="s">
        <v>249</v>
      </c>
      <c r="I250" s="30">
        <v>35</v>
      </c>
    </row>
    <row r="251" s="3" customFormat="1" ht="16" spans="1:9">
      <c r="A251" s="16" t="s">
        <v>901</v>
      </c>
      <c r="B251" s="41" t="s">
        <v>884</v>
      </c>
      <c r="C251" s="19" t="s">
        <v>898</v>
      </c>
      <c r="D251" s="19" t="s">
        <v>899</v>
      </c>
      <c r="E251" s="24" t="s">
        <v>902</v>
      </c>
      <c r="F251" s="25" t="str">
        <f t="shared" si="12"/>
        <v>规格：格栅射灯,双头40W</v>
      </c>
      <c r="G251" s="18" t="s">
        <v>121</v>
      </c>
      <c r="H251" s="26" t="s">
        <v>249</v>
      </c>
      <c r="I251" s="30">
        <v>40</v>
      </c>
    </row>
    <row r="252" s="4" customFormat="1" ht="16" spans="1:9">
      <c r="A252" s="16" t="s">
        <v>903</v>
      </c>
      <c r="B252" s="41" t="s">
        <v>884</v>
      </c>
      <c r="C252" s="19" t="s">
        <v>898</v>
      </c>
      <c r="D252" s="19" t="s">
        <v>899</v>
      </c>
      <c r="E252" s="24" t="s">
        <v>904</v>
      </c>
      <c r="F252" s="25" t="str">
        <f t="shared" si="12"/>
        <v>规格：格栅射灯,三头40W</v>
      </c>
      <c r="G252" s="18" t="s">
        <v>121</v>
      </c>
      <c r="H252" s="26" t="s">
        <v>249</v>
      </c>
      <c r="I252" s="46">
        <v>45</v>
      </c>
    </row>
    <row r="253" s="3" customFormat="1" ht="16" spans="1:9">
      <c r="A253" s="16" t="s">
        <v>905</v>
      </c>
      <c r="B253" s="41" t="s">
        <v>884</v>
      </c>
      <c r="C253" s="19" t="s">
        <v>885</v>
      </c>
      <c r="D253" s="19" t="s">
        <v>906</v>
      </c>
      <c r="E253" s="24" t="s">
        <v>907</v>
      </c>
      <c r="F253" s="25" t="str">
        <f t="shared" si="12"/>
        <v>规格：节能灯,15W</v>
      </c>
      <c r="G253" s="18" t="s">
        <v>69</v>
      </c>
      <c r="H253" s="26" t="s">
        <v>249</v>
      </c>
      <c r="I253" s="30">
        <v>30</v>
      </c>
    </row>
    <row r="254" s="3" customFormat="1" ht="16" spans="1:9">
      <c r="A254" s="16" t="s">
        <v>908</v>
      </c>
      <c r="B254" s="41" t="s">
        <v>884</v>
      </c>
      <c r="C254" s="19" t="s">
        <v>885</v>
      </c>
      <c r="D254" s="19" t="s">
        <v>909</v>
      </c>
      <c r="E254" s="24" t="s">
        <v>910</v>
      </c>
      <c r="F254" s="25" t="str">
        <f t="shared" si="12"/>
        <v>规格：普通灯,40W</v>
      </c>
      <c r="G254" s="18" t="s">
        <v>69</v>
      </c>
      <c r="H254" s="26" t="s">
        <v>249</v>
      </c>
      <c r="I254" s="30">
        <v>30</v>
      </c>
    </row>
    <row r="255" s="3" customFormat="1" ht="16" spans="1:9">
      <c r="A255" s="16" t="s">
        <v>911</v>
      </c>
      <c r="B255" s="41" t="s">
        <v>884</v>
      </c>
      <c r="C255" s="19" t="s">
        <v>898</v>
      </c>
      <c r="D255" s="19" t="s">
        <v>912</v>
      </c>
      <c r="E255" s="24" t="s">
        <v>913</v>
      </c>
      <c r="F255" s="25" t="str">
        <f t="shared" si="12"/>
        <v>规格：长臂射灯,30W</v>
      </c>
      <c r="G255" s="18" t="s">
        <v>69</v>
      </c>
      <c r="H255" s="26" t="s">
        <v>249</v>
      </c>
      <c r="I255" s="30">
        <v>45</v>
      </c>
    </row>
    <row r="256" s="3" customFormat="1" ht="16" spans="1:9">
      <c r="A256" s="16" t="s">
        <v>914</v>
      </c>
      <c r="B256" s="41" t="s">
        <v>884</v>
      </c>
      <c r="C256" s="19" t="s">
        <v>898</v>
      </c>
      <c r="D256" s="19" t="s">
        <v>915</v>
      </c>
      <c r="E256" s="24" t="s">
        <v>913</v>
      </c>
      <c r="F256" s="25" t="str">
        <f t="shared" si="12"/>
        <v>规格：轨道射灯,30W</v>
      </c>
      <c r="G256" s="18" t="s">
        <v>69</v>
      </c>
      <c r="H256" s="26" t="s">
        <v>249</v>
      </c>
      <c r="I256" s="30">
        <v>45</v>
      </c>
    </row>
    <row r="257" s="3" customFormat="1" ht="16" spans="1:9">
      <c r="A257" s="16" t="s">
        <v>916</v>
      </c>
      <c r="B257" s="41" t="s">
        <v>884</v>
      </c>
      <c r="C257" s="19" t="s">
        <v>898</v>
      </c>
      <c r="D257" s="19" t="s">
        <v>917</v>
      </c>
      <c r="E257" s="24" t="s">
        <v>918</v>
      </c>
      <c r="F257" s="25" t="str">
        <f t="shared" si="12"/>
        <v>规格：HQI高电压卤素灯,150W</v>
      </c>
      <c r="G257" s="18" t="s">
        <v>69</v>
      </c>
      <c r="H257" s="26" t="s">
        <v>249</v>
      </c>
      <c r="I257" s="30">
        <v>45</v>
      </c>
    </row>
    <row r="258" s="4" customFormat="1" ht="16" spans="1:9">
      <c r="A258" s="16" t="s">
        <v>919</v>
      </c>
      <c r="B258" s="41" t="s">
        <v>884</v>
      </c>
      <c r="C258" s="19" t="s">
        <v>898</v>
      </c>
      <c r="D258" s="19" t="s">
        <v>920</v>
      </c>
      <c r="E258" s="24" t="s">
        <v>918</v>
      </c>
      <c r="F258" s="25" t="str">
        <f t="shared" si="12"/>
        <v>规格：大炮灯,150W</v>
      </c>
      <c r="G258" s="18" t="s">
        <v>69</v>
      </c>
      <c r="H258" s="26" t="s">
        <v>249</v>
      </c>
      <c r="I258" s="46">
        <v>45</v>
      </c>
    </row>
    <row r="259" s="3" customFormat="1" ht="16" spans="1:9">
      <c r="A259" s="16" t="s">
        <v>921</v>
      </c>
      <c r="B259" s="41" t="s">
        <v>884</v>
      </c>
      <c r="C259" s="19" t="s">
        <v>898</v>
      </c>
      <c r="D259" s="19" t="s">
        <v>922</v>
      </c>
      <c r="E259" s="24" t="s">
        <v>923</v>
      </c>
      <c r="F259" s="25" t="str">
        <f t="shared" si="12"/>
        <v>规格：575车展灯,150WLED 聚光</v>
      </c>
      <c r="G259" s="18" t="s">
        <v>69</v>
      </c>
      <c r="H259" s="26" t="s">
        <v>249</v>
      </c>
      <c r="I259" s="30">
        <v>100</v>
      </c>
    </row>
    <row r="260" s="3" customFormat="1" ht="31" spans="1:9">
      <c r="A260" s="16" t="s">
        <v>924</v>
      </c>
      <c r="B260" s="41" t="s">
        <v>884</v>
      </c>
      <c r="C260" s="19" t="s">
        <v>898</v>
      </c>
      <c r="D260" s="47" t="s">
        <v>925</v>
      </c>
      <c r="E260" s="60" t="s">
        <v>926</v>
      </c>
      <c r="F260" s="25" t="str">
        <f t="shared" si="12"/>
        <v>规格：展位长臂方灯50W-100W,50W-100W</v>
      </c>
      <c r="G260" s="18" t="s">
        <v>69</v>
      </c>
      <c r="H260" s="26" t="s">
        <v>249</v>
      </c>
      <c r="I260" s="30">
        <v>45</v>
      </c>
    </row>
    <row r="261" s="3" customFormat="1" ht="16" spans="1:9">
      <c r="A261" s="16" t="s">
        <v>927</v>
      </c>
      <c r="B261" s="48" t="s">
        <v>928</v>
      </c>
      <c r="C261" s="49" t="s">
        <v>929</v>
      </c>
      <c r="D261" s="49" t="s">
        <v>930</v>
      </c>
      <c r="E261" s="61" t="s">
        <v>931</v>
      </c>
      <c r="F261" s="25" t="str">
        <f t="shared" ref="F261:F268" si="13">"规格："&amp;D261</f>
        <v>规格：IBM长桌</v>
      </c>
      <c r="G261" s="49" t="s">
        <v>124</v>
      </c>
      <c r="H261" s="26" t="s">
        <v>249</v>
      </c>
      <c r="I261" s="30">
        <v>70</v>
      </c>
    </row>
    <row r="262" s="5" customFormat="1" ht="16" spans="1:9">
      <c r="A262" s="16" t="s">
        <v>932</v>
      </c>
      <c r="B262" s="48" t="s">
        <v>928</v>
      </c>
      <c r="C262" s="49" t="s">
        <v>929</v>
      </c>
      <c r="D262" s="49" t="s">
        <v>933</v>
      </c>
      <c r="E262" s="61" t="s">
        <v>931</v>
      </c>
      <c r="F262" s="25" t="str">
        <f t="shared" si="13"/>
        <v>规格：吧桌</v>
      </c>
      <c r="G262" s="49" t="s">
        <v>124</v>
      </c>
      <c r="H262" s="26" t="s">
        <v>249</v>
      </c>
      <c r="I262" s="46">
        <v>50</v>
      </c>
    </row>
    <row r="263" s="5" customFormat="1" ht="16" spans="1:9">
      <c r="A263" s="16" t="s">
        <v>934</v>
      </c>
      <c r="B263" s="48" t="s">
        <v>928</v>
      </c>
      <c r="C263" s="49" t="s">
        <v>929</v>
      </c>
      <c r="D263" s="49" t="s">
        <v>935</v>
      </c>
      <c r="E263" s="61" t="s">
        <v>931</v>
      </c>
      <c r="F263" s="25" t="str">
        <f t="shared" si="13"/>
        <v>规格：折叠椅</v>
      </c>
      <c r="G263" s="49" t="s">
        <v>124</v>
      </c>
      <c r="H263" s="26" t="s">
        <v>249</v>
      </c>
      <c r="I263" s="46">
        <v>19</v>
      </c>
    </row>
    <row r="264" s="3" customFormat="1" ht="16" spans="1:9">
      <c r="A264" s="16" t="s">
        <v>936</v>
      </c>
      <c r="B264" s="48" t="s">
        <v>928</v>
      </c>
      <c r="C264" s="49" t="s">
        <v>929</v>
      </c>
      <c r="D264" s="49" t="s">
        <v>937</v>
      </c>
      <c r="E264" s="61" t="s">
        <v>931</v>
      </c>
      <c r="F264" s="25" t="str">
        <f t="shared" si="13"/>
        <v>规格：办公椅</v>
      </c>
      <c r="G264" s="49" t="s">
        <v>124</v>
      </c>
      <c r="H264" s="26" t="s">
        <v>249</v>
      </c>
      <c r="I264" s="30">
        <v>50</v>
      </c>
    </row>
    <row r="265" s="3" customFormat="1" ht="16" spans="1:9">
      <c r="A265" s="16" t="s">
        <v>938</v>
      </c>
      <c r="B265" s="48" t="s">
        <v>928</v>
      </c>
      <c r="C265" s="49" t="s">
        <v>929</v>
      </c>
      <c r="D265" s="49" t="s">
        <v>939</v>
      </c>
      <c r="E265" s="61" t="s">
        <v>931</v>
      </c>
      <c r="F265" s="25" t="str">
        <f t="shared" si="13"/>
        <v>规格：宴会椅</v>
      </c>
      <c r="G265" s="49" t="s">
        <v>124</v>
      </c>
      <c r="H265" s="26" t="s">
        <v>249</v>
      </c>
      <c r="I265" s="30">
        <v>20</v>
      </c>
    </row>
    <row r="266" s="3" customFormat="1" ht="16" spans="1:9">
      <c r="A266" s="16" t="s">
        <v>940</v>
      </c>
      <c r="B266" s="48" t="s">
        <v>928</v>
      </c>
      <c r="C266" s="49" t="s">
        <v>929</v>
      </c>
      <c r="D266" s="33" t="s">
        <v>941</v>
      </c>
      <c r="E266" s="61" t="s">
        <v>931</v>
      </c>
      <c r="F266" s="25" t="str">
        <f t="shared" si="13"/>
        <v>规格：吧椅</v>
      </c>
      <c r="G266" s="49" t="s">
        <v>124</v>
      </c>
      <c r="H266" s="26" t="s">
        <v>249</v>
      </c>
      <c r="I266" s="30">
        <v>45</v>
      </c>
    </row>
    <row r="267" s="3" customFormat="1" ht="16" spans="1:9">
      <c r="A267" s="16" t="s">
        <v>942</v>
      </c>
      <c r="B267" s="48" t="s">
        <v>928</v>
      </c>
      <c r="C267" s="49" t="s">
        <v>929</v>
      </c>
      <c r="D267" s="33" t="s">
        <v>943</v>
      </c>
      <c r="E267" s="61" t="s">
        <v>931</v>
      </c>
      <c r="F267" s="25" t="str">
        <f t="shared" si="13"/>
        <v>规格：单人面包凳</v>
      </c>
      <c r="G267" s="49" t="s">
        <v>124</v>
      </c>
      <c r="H267" s="26" t="s">
        <v>249</v>
      </c>
      <c r="I267" s="30">
        <v>50</v>
      </c>
    </row>
    <row r="268" s="3" customFormat="1" ht="16" spans="1:9">
      <c r="A268" s="16" t="s">
        <v>944</v>
      </c>
      <c r="B268" s="48" t="s">
        <v>928</v>
      </c>
      <c r="C268" s="49" t="s">
        <v>929</v>
      </c>
      <c r="D268" s="33" t="s">
        <v>945</v>
      </c>
      <c r="E268" s="61" t="s">
        <v>931</v>
      </c>
      <c r="F268" s="25" t="str">
        <f t="shared" si="13"/>
        <v>规格：三人面包凳</v>
      </c>
      <c r="G268" s="49" t="s">
        <v>124</v>
      </c>
      <c r="H268" s="26" t="s">
        <v>249</v>
      </c>
      <c r="I268" s="30">
        <v>80</v>
      </c>
    </row>
    <row r="269" s="3" customFormat="1" ht="31" spans="1:9">
      <c r="A269" s="16" t="s">
        <v>946</v>
      </c>
      <c r="B269" s="48" t="s">
        <v>928</v>
      </c>
      <c r="C269" s="49" t="s">
        <v>929</v>
      </c>
      <c r="D269" s="49" t="s">
        <v>947</v>
      </c>
      <c r="E269" s="27" t="s">
        <v>948</v>
      </c>
      <c r="F269" s="25" t="str">
        <f t="shared" ref="F269:F282" si="14">"规格："&amp;D269&amp;","&amp;E269</f>
        <v>规格：单人沙发,布艺/皮质 简易沙发  租赁价，3天为1展期</v>
      </c>
      <c r="G269" s="49" t="s">
        <v>124</v>
      </c>
      <c r="H269" s="26" t="s">
        <v>249</v>
      </c>
      <c r="I269" s="30">
        <v>120</v>
      </c>
    </row>
    <row r="270" s="3" customFormat="1" ht="31" spans="1:9">
      <c r="A270" s="16" t="s">
        <v>949</v>
      </c>
      <c r="B270" s="48" t="s">
        <v>928</v>
      </c>
      <c r="C270" s="49" t="s">
        <v>929</v>
      </c>
      <c r="D270" s="49" t="s">
        <v>950</v>
      </c>
      <c r="E270" s="27" t="s">
        <v>951</v>
      </c>
      <c r="F270" s="25" t="str">
        <f t="shared" si="14"/>
        <v>规格：双人沙发,布艺/皮质 简易沙发 租赁价，3天为1展期</v>
      </c>
      <c r="G270" s="49" t="s">
        <v>124</v>
      </c>
      <c r="H270" s="26" t="s">
        <v>249</v>
      </c>
      <c r="I270" s="30">
        <v>220</v>
      </c>
    </row>
    <row r="271" s="3" customFormat="1" ht="16" spans="1:9">
      <c r="A271" s="16" t="s">
        <v>952</v>
      </c>
      <c r="B271" s="48" t="s">
        <v>928</v>
      </c>
      <c r="C271" s="49" t="s">
        <v>929</v>
      </c>
      <c r="D271" s="49" t="s">
        <v>953</v>
      </c>
      <c r="E271" s="61" t="s">
        <v>954</v>
      </c>
      <c r="F271" s="25" t="str">
        <f t="shared" si="14"/>
        <v>规格：茶几,简易茶几 租赁价，3天为1展期</v>
      </c>
      <c r="G271" s="49" t="s">
        <v>124</v>
      </c>
      <c r="H271" s="26" t="s">
        <v>249</v>
      </c>
      <c r="I271" s="30">
        <v>55</v>
      </c>
    </row>
    <row r="272" s="3" customFormat="1" ht="31" spans="1:9">
      <c r="A272" s="16" t="s">
        <v>955</v>
      </c>
      <c r="B272" s="48" t="s">
        <v>928</v>
      </c>
      <c r="C272" s="49" t="s">
        <v>929</v>
      </c>
      <c r="D272" s="49" t="s">
        <v>956</v>
      </c>
      <c r="E272" s="27" t="s">
        <v>957</v>
      </c>
      <c r="F272" s="25" t="str">
        <f t="shared" si="14"/>
        <v>规格：普通洽谈桌椅,一桌四椅 租赁价，3天为1展期</v>
      </c>
      <c r="G272" s="49" t="s">
        <v>119</v>
      </c>
      <c r="H272" s="26" t="s">
        <v>249</v>
      </c>
      <c r="I272" s="30">
        <v>200</v>
      </c>
    </row>
    <row r="273" s="3" customFormat="1" ht="31" spans="1:9">
      <c r="A273" s="16" t="s">
        <v>958</v>
      </c>
      <c r="B273" s="48" t="s">
        <v>928</v>
      </c>
      <c r="C273" s="49" t="s">
        <v>929</v>
      </c>
      <c r="D273" s="49" t="s">
        <v>959</v>
      </c>
      <c r="E273" s="27" t="s">
        <v>957</v>
      </c>
      <c r="F273" s="25" t="str">
        <f t="shared" si="14"/>
        <v>规格：高档洽谈桌椅,一桌四椅 租赁价，3天为1展期</v>
      </c>
      <c r="G273" s="49" t="s">
        <v>119</v>
      </c>
      <c r="H273" s="26" t="s">
        <v>249</v>
      </c>
      <c r="I273" s="30">
        <v>400</v>
      </c>
    </row>
    <row r="274" s="4" customFormat="1" ht="31" spans="1:9">
      <c r="A274" s="16" t="s">
        <v>960</v>
      </c>
      <c r="B274" s="48" t="s">
        <v>928</v>
      </c>
      <c r="C274" s="49" t="s">
        <v>961</v>
      </c>
      <c r="D274" s="32" t="s">
        <v>962</v>
      </c>
      <c r="E274" s="28" t="s">
        <v>963</v>
      </c>
      <c r="F274" s="25" t="str">
        <f t="shared" si="14"/>
        <v>规格：安全出口指示灯 ,含折旧维护费 租赁价，3天为1展期</v>
      </c>
      <c r="G274" s="49" t="s">
        <v>121</v>
      </c>
      <c r="H274" s="26" t="s">
        <v>249</v>
      </c>
      <c r="I274" s="46">
        <v>15</v>
      </c>
    </row>
    <row r="275" s="4" customFormat="1" ht="31" spans="1:9">
      <c r="A275" s="16" t="s">
        <v>964</v>
      </c>
      <c r="B275" s="48" t="s">
        <v>928</v>
      </c>
      <c r="C275" s="49" t="s">
        <v>961</v>
      </c>
      <c r="D275" s="32" t="s">
        <v>965</v>
      </c>
      <c r="E275" s="28" t="s">
        <v>963</v>
      </c>
      <c r="F275" s="25" t="str">
        <f t="shared" si="14"/>
        <v>规格：挂衣龙门架 ,含折旧维护费 租赁价，3天为1展期</v>
      </c>
      <c r="G275" s="49" t="s">
        <v>121</v>
      </c>
      <c r="H275" s="26" t="s">
        <v>249</v>
      </c>
      <c r="I275" s="46">
        <v>75</v>
      </c>
    </row>
    <row r="276" s="4" customFormat="1" ht="31" spans="1:9">
      <c r="A276" s="16" t="s">
        <v>966</v>
      </c>
      <c r="B276" s="48" t="s">
        <v>928</v>
      </c>
      <c r="C276" s="49" t="s">
        <v>961</v>
      </c>
      <c r="D276" s="32" t="s">
        <v>967</v>
      </c>
      <c r="E276" s="28" t="s">
        <v>963</v>
      </c>
      <c r="F276" s="25" t="str">
        <f t="shared" si="14"/>
        <v>规格：化妆镜,含折旧维护费 租赁价，3天为1展期</v>
      </c>
      <c r="G276" s="49" t="s">
        <v>121</v>
      </c>
      <c r="H276" s="26" t="s">
        <v>249</v>
      </c>
      <c r="I276" s="46">
        <v>80</v>
      </c>
    </row>
    <row r="277" s="3" customFormat="1" ht="31" spans="1:9">
      <c r="A277" s="16" t="s">
        <v>968</v>
      </c>
      <c r="B277" s="48" t="s">
        <v>928</v>
      </c>
      <c r="C277" s="49" t="s">
        <v>961</v>
      </c>
      <c r="D277" s="32" t="s">
        <v>969</v>
      </c>
      <c r="E277" s="28" t="s">
        <v>963</v>
      </c>
      <c r="F277" s="25" t="str">
        <f t="shared" si="14"/>
        <v>规格：衣架,含折旧维护费 租赁价，3天为1展期</v>
      </c>
      <c r="G277" s="49" t="s">
        <v>121</v>
      </c>
      <c r="H277" s="26" t="s">
        <v>249</v>
      </c>
      <c r="I277" s="30">
        <v>5</v>
      </c>
    </row>
    <row r="278" s="3" customFormat="1" ht="31" spans="1:9">
      <c r="A278" s="16" t="s">
        <v>970</v>
      </c>
      <c r="B278" s="48" t="s">
        <v>928</v>
      </c>
      <c r="C278" s="49" t="s">
        <v>961</v>
      </c>
      <c r="D278" s="32" t="s">
        <v>971</v>
      </c>
      <c r="E278" s="28" t="s">
        <v>963</v>
      </c>
      <c r="F278" s="25" t="str">
        <f t="shared" si="14"/>
        <v>规格：穿衣镜（小）,含折旧维护费 租赁价，3天为1展期</v>
      </c>
      <c r="G278" s="49" t="s">
        <v>121</v>
      </c>
      <c r="H278" s="26" t="s">
        <v>249</v>
      </c>
      <c r="I278" s="30">
        <v>60</v>
      </c>
    </row>
    <row r="279" s="3" customFormat="1" ht="31" spans="1:9">
      <c r="A279" s="16" t="s">
        <v>972</v>
      </c>
      <c r="B279" s="48" t="s">
        <v>928</v>
      </c>
      <c r="C279" s="18" t="s">
        <v>961</v>
      </c>
      <c r="D279" s="18" t="s">
        <v>973</v>
      </c>
      <c r="E279" s="27" t="s">
        <v>963</v>
      </c>
      <c r="F279" s="25" t="str">
        <f t="shared" si="14"/>
        <v>规格：穿衣镜（大）,含折旧维护费 租赁价，3天为1展期</v>
      </c>
      <c r="G279" s="18" t="s">
        <v>121</v>
      </c>
      <c r="H279" s="26" t="s">
        <v>249</v>
      </c>
      <c r="I279" s="30">
        <v>80</v>
      </c>
    </row>
    <row r="280" s="3" customFormat="1" ht="31" spans="1:9">
      <c r="A280" s="16" t="s">
        <v>974</v>
      </c>
      <c r="B280" s="48" t="s">
        <v>928</v>
      </c>
      <c r="C280" s="49" t="s">
        <v>961</v>
      </c>
      <c r="D280" s="32" t="s">
        <v>975</v>
      </c>
      <c r="E280" s="28" t="s">
        <v>963</v>
      </c>
      <c r="F280" s="25" t="str">
        <f t="shared" si="14"/>
        <v>规格：灭火器 ,含折旧维护费 租赁价，3天为1展期</v>
      </c>
      <c r="G280" s="49" t="s">
        <v>121</v>
      </c>
      <c r="H280" s="26" t="s">
        <v>249</v>
      </c>
      <c r="I280" s="30">
        <v>30</v>
      </c>
    </row>
    <row r="281" s="3" customFormat="1" ht="31" spans="1:9">
      <c r="A281" s="16" t="s">
        <v>976</v>
      </c>
      <c r="B281" s="48" t="s">
        <v>928</v>
      </c>
      <c r="C281" s="49" t="s">
        <v>961</v>
      </c>
      <c r="D281" s="44" t="s">
        <v>977</v>
      </c>
      <c r="E281" s="62" t="s">
        <v>978</v>
      </c>
      <c r="F281" s="25" t="str">
        <f t="shared" si="14"/>
        <v>规格：冷热饮水机,国产品牌，不含桶水 租赁价，3天为1展期</v>
      </c>
      <c r="G281" s="50" t="s">
        <v>69</v>
      </c>
      <c r="H281" s="26" t="s">
        <v>249</v>
      </c>
      <c r="I281" s="30">
        <v>80</v>
      </c>
    </row>
    <row r="282" s="3" customFormat="1" ht="31" spans="1:9">
      <c r="A282" s="16" t="s">
        <v>979</v>
      </c>
      <c r="B282" s="48" t="s">
        <v>928</v>
      </c>
      <c r="C282" s="49" t="s">
        <v>961</v>
      </c>
      <c r="D282" s="50" t="s">
        <v>980</v>
      </c>
      <c r="E282" s="45" t="s">
        <v>981</v>
      </c>
      <c r="F282" s="25" t="str">
        <f t="shared" si="14"/>
        <v>规格：手机防盗报警器,铝合金底座，自带报警、充电功能 租赁价，3天为1展期</v>
      </c>
      <c r="G282" s="50" t="s">
        <v>121</v>
      </c>
      <c r="H282" s="26" t="s">
        <v>249</v>
      </c>
      <c r="I282" s="30">
        <v>89</v>
      </c>
    </row>
    <row r="283" s="3" customFormat="1" ht="16" spans="1:9">
      <c r="A283" s="16" t="s">
        <v>982</v>
      </c>
      <c r="B283" s="48" t="s">
        <v>928</v>
      </c>
      <c r="C283" s="49" t="s">
        <v>961</v>
      </c>
      <c r="D283" s="51" t="s">
        <v>983</v>
      </c>
      <c r="E283" s="63" t="s">
        <v>931</v>
      </c>
      <c r="F283" s="25" t="str">
        <f t="shared" ref="F283:F285" si="15">"规格："&amp;D283</f>
        <v>规格：A4彩色喷墨一体机</v>
      </c>
      <c r="G283" s="50" t="s">
        <v>69</v>
      </c>
      <c r="H283" s="26" t="s">
        <v>249</v>
      </c>
      <c r="I283" s="30">
        <v>350</v>
      </c>
    </row>
    <row r="284" s="3" customFormat="1" ht="16" spans="1:9">
      <c r="A284" s="16" t="s">
        <v>984</v>
      </c>
      <c r="B284" s="48" t="s">
        <v>928</v>
      </c>
      <c r="C284" s="49" t="s">
        <v>961</v>
      </c>
      <c r="D284" s="51" t="s">
        <v>985</v>
      </c>
      <c r="E284" s="63" t="s">
        <v>931</v>
      </c>
      <c r="F284" s="25" t="str">
        <f t="shared" si="15"/>
        <v>规格：A4彩色激光打印机</v>
      </c>
      <c r="G284" s="50" t="s">
        <v>69</v>
      </c>
      <c r="H284" s="26" t="s">
        <v>249</v>
      </c>
      <c r="I284" s="30">
        <v>450</v>
      </c>
    </row>
    <row r="285" s="3" customFormat="1" ht="16" spans="1:9">
      <c r="A285" s="16" t="s">
        <v>986</v>
      </c>
      <c r="B285" s="48" t="s">
        <v>928</v>
      </c>
      <c r="C285" s="49" t="s">
        <v>961</v>
      </c>
      <c r="D285" s="51" t="s">
        <v>987</v>
      </c>
      <c r="E285" s="63" t="s">
        <v>931</v>
      </c>
      <c r="F285" s="25" t="str">
        <f t="shared" si="15"/>
        <v>规格：A3彩色激光一体机</v>
      </c>
      <c r="G285" s="50" t="s">
        <v>69</v>
      </c>
      <c r="H285" s="26" t="s">
        <v>249</v>
      </c>
      <c r="I285" s="30">
        <v>598</v>
      </c>
    </row>
    <row r="286" s="3" customFormat="1" ht="16" spans="1:9">
      <c r="A286" s="16" t="s">
        <v>988</v>
      </c>
      <c r="B286" s="48" t="s">
        <v>928</v>
      </c>
      <c r="C286" s="49" t="s">
        <v>961</v>
      </c>
      <c r="D286" s="51" t="s">
        <v>989</v>
      </c>
      <c r="E286" s="45" t="s">
        <v>990</v>
      </c>
      <c r="F286" s="25" t="str">
        <f t="shared" ref="F286:F289" si="16">"规格："&amp;D286&amp;","&amp;E286</f>
        <v>规格：无线路由器,企业级千兆，租赁价</v>
      </c>
      <c r="G286" s="50" t="s">
        <v>121</v>
      </c>
      <c r="H286" s="26" t="s">
        <v>249</v>
      </c>
      <c r="I286" s="30">
        <v>80</v>
      </c>
    </row>
    <row r="287" s="3" customFormat="1" ht="16" spans="1:9">
      <c r="A287" s="16" t="s">
        <v>991</v>
      </c>
      <c r="B287" s="48" t="s">
        <v>928</v>
      </c>
      <c r="C287" s="49" t="s">
        <v>961</v>
      </c>
      <c r="D287" s="50" t="s">
        <v>992</v>
      </c>
      <c r="E287" s="45" t="s">
        <v>992</v>
      </c>
      <c r="F287" s="25" t="str">
        <f t="shared" si="16"/>
        <v>规格：移动白板,移动白板</v>
      </c>
      <c r="G287" s="50" t="s">
        <v>121</v>
      </c>
      <c r="H287" s="26" t="s">
        <v>249</v>
      </c>
      <c r="I287" s="30">
        <v>80</v>
      </c>
    </row>
    <row r="288" s="3" customFormat="1" ht="16" spans="1:9">
      <c r="A288" s="16" t="s">
        <v>993</v>
      </c>
      <c r="B288" s="48" t="s">
        <v>928</v>
      </c>
      <c r="C288" s="49" t="s">
        <v>961</v>
      </c>
      <c r="D288" s="50" t="s">
        <v>994</v>
      </c>
      <c r="E288" s="62" t="s">
        <v>995</v>
      </c>
      <c r="F288" s="25" t="str">
        <f t="shared" si="16"/>
        <v>规格：插线板,3米，公牛</v>
      </c>
      <c r="G288" s="50" t="s">
        <v>121</v>
      </c>
      <c r="H288" s="26" t="s">
        <v>249</v>
      </c>
      <c r="I288" s="30">
        <v>40</v>
      </c>
    </row>
    <row r="289" s="3" customFormat="1" ht="31" spans="1:9">
      <c r="A289" s="16" t="s">
        <v>996</v>
      </c>
      <c r="B289" s="48" t="s">
        <v>928</v>
      </c>
      <c r="C289" s="49" t="s">
        <v>961</v>
      </c>
      <c r="D289" s="50" t="s">
        <v>997</v>
      </c>
      <c r="E289" s="62" t="s">
        <v>998</v>
      </c>
      <c r="F289" s="25" t="str">
        <f t="shared" si="16"/>
        <v>规格：墨盒,墨盒（黑、黄、红、蓝四色为一套）</v>
      </c>
      <c r="G289" s="50" t="s">
        <v>119</v>
      </c>
      <c r="H289" s="26" t="s">
        <v>249</v>
      </c>
      <c r="I289" s="30">
        <v>138</v>
      </c>
    </row>
    <row r="290" s="3" customFormat="1" ht="16" spans="1:9">
      <c r="A290" s="16" t="s">
        <v>999</v>
      </c>
      <c r="B290" s="48" t="s">
        <v>928</v>
      </c>
      <c r="C290" s="49" t="s">
        <v>961</v>
      </c>
      <c r="D290" s="50" t="s">
        <v>1000</v>
      </c>
      <c r="E290" s="62"/>
      <c r="F290" s="25" t="str">
        <f>"规格："&amp;D290</f>
        <v>规格：硒鼓</v>
      </c>
      <c r="G290" s="50" t="s">
        <v>119</v>
      </c>
      <c r="H290" s="26" t="s">
        <v>249</v>
      </c>
      <c r="I290" s="30">
        <v>165</v>
      </c>
    </row>
    <row r="291" s="3" customFormat="1" ht="16" spans="1:9">
      <c r="A291" s="16" t="s">
        <v>1001</v>
      </c>
      <c r="B291" s="48" t="s">
        <v>928</v>
      </c>
      <c r="C291" s="49" t="s">
        <v>961</v>
      </c>
      <c r="D291" s="50" t="s">
        <v>1002</v>
      </c>
      <c r="E291" s="62" t="s">
        <v>1003</v>
      </c>
      <c r="F291" s="25" t="str">
        <f t="shared" ref="F291:F295" si="17">"规格："&amp;D291&amp;","&amp;E291</f>
        <v>规格：名片收集盒,金属</v>
      </c>
      <c r="G291" s="50" t="s">
        <v>121</v>
      </c>
      <c r="H291" s="26" t="s">
        <v>249</v>
      </c>
      <c r="I291" s="30">
        <v>20</v>
      </c>
    </row>
    <row r="292" s="3" customFormat="1" ht="16" spans="1:9">
      <c r="A292" s="16" t="s">
        <v>1004</v>
      </c>
      <c r="B292" s="48" t="s">
        <v>928</v>
      </c>
      <c r="C292" s="49" t="s">
        <v>961</v>
      </c>
      <c r="D292" s="51" t="s">
        <v>1005</v>
      </c>
      <c r="E292" s="45" t="s">
        <v>1006</v>
      </c>
      <c r="F292" s="25" t="str">
        <f t="shared" si="17"/>
        <v>规格：U盘,普通优盘，32G，含LOGO印制</v>
      </c>
      <c r="G292" s="50" t="s">
        <v>121</v>
      </c>
      <c r="H292" s="26" t="s">
        <v>249</v>
      </c>
      <c r="I292" s="30">
        <v>25</v>
      </c>
    </row>
    <row r="293" s="3" customFormat="1" ht="31" spans="1:9">
      <c r="A293" s="16" t="s">
        <v>1007</v>
      </c>
      <c r="B293" s="48" t="s">
        <v>928</v>
      </c>
      <c r="C293" s="49" t="s">
        <v>961</v>
      </c>
      <c r="D293" s="50" t="s">
        <v>1008</v>
      </c>
      <c r="E293" s="45" t="s">
        <v>1009</v>
      </c>
      <c r="F293" s="25" t="str">
        <f t="shared" si="17"/>
        <v>规格：小型绿植,小型盆栽（如多肉植物、小绿萝等）</v>
      </c>
      <c r="G293" s="47" t="s">
        <v>1010</v>
      </c>
      <c r="H293" s="26" t="s">
        <v>249</v>
      </c>
      <c r="I293" s="30">
        <v>20</v>
      </c>
    </row>
    <row r="294" s="3" customFormat="1" ht="31" spans="1:9">
      <c r="A294" s="16" t="s">
        <v>1011</v>
      </c>
      <c r="B294" s="48" t="s">
        <v>928</v>
      </c>
      <c r="C294" s="49" t="s">
        <v>961</v>
      </c>
      <c r="D294" s="50" t="s">
        <v>1012</v>
      </c>
      <c r="E294" s="45" t="s">
        <v>1013</v>
      </c>
      <c r="F294" s="25" t="str">
        <f t="shared" si="17"/>
        <v>规格：大型绿植,大型景观绿植（如绿萝、散尾葵等）</v>
      </c>
      <c r="G294" s="47" t="s">
        <v>1010</v>
      </c>
      <c r="H294" s="26" t="s">
        <v>249</v>
      </c>
      <c r="I294" s="30">
        <v>85</v>
      </c>
    </row>
    <row r="295" s="3" customFormat="1" ht="16" spans="1:9">
      <c r="A295" s="16" t="s">
        <v>1014</v>
      </c>
      <c r="B295" s="48" t="s">
        <v>928</v>
      </c>
      <c r="C295" s="49" t="s">
        <v>961</v>
      </c>
      <c r="D295" s="51" t="s">
        <v>1015</v>
      </c>
      <c r="E295" s="45" t="s">
        <v>1016</v>
      </c>
      <c r="F295" s="25" t="str">
        <f t="shared" si="17"/>
        <v>规格：演讲台花,鲜花</v>
      </c>
      <c r="G295" s="50" t="s">
        <v>121</v>
      </c>
      <c r="H295" s="26" t="s">
        <v>249</v>
      </c>
      <c r="I295" s="30">
        <v>270</v>
      </c>
    </row>
    <row r="296" s="3" customFormat="1" ht="16" spans="1:9">
      <c r="A296" s="16" t="s">
        <v>1017</v>
      </c>
      <c r="B296" s="48" t="s">
        <v>1018</v>
      </c>
      <c r="C296" s="49" t="s">
        <v>1018</v>
      </c>
      <c r="D296" s="49" t="s">
        <v>1019</v>
      </c>
      <c r="E296" s="61"/>
      <c r="F296" s="25" t="str">
        <f t="shared" ref="F296:F298" si="18">"规格："&amp;D296</f>
        <v>规格：一米栏</v>
      </c>
      <c r="G296" s="49" t="s">
        <v>121</v>
      </c>
      <c r="H296" s="26" t="s">
        <v>249</v>
      </c>
      <c r="I296" s="30">
        <v>15</v>
      </c>
    </row>
    <row r="297" s="3" customFormat="1" ht="16" spans="1:9">
      <c r="A297" s="16" t="s">
        <v>1020</v>
      </c>
      <c r="B297" s="48" t="s">
        <v>1018</v>
      </c>
      <c r="C297" s="49" t="s">
        <v>1018</v>
      </c>
      <c r="D297" s="49" t="s">
        <v>1021</v>
      </c>
      <c r="E297" s="61"/>
      <c r="F297" s="25" t="str">
        <f t="shared" si="18"/>
        <v>规格：铁质护栏</v>
      </c>
      <c r="G297" s="49" t="s">
        <v>121</v>
      </c>
      <c r="H297" s="26" t="s">
        <v>249</v>
      </c>
      <c r="I297" s="30">
        <v>50</v>
      </c>
    </row>
    <row r="298" s="3" customFormat="1" ht="16" spans="1:9">
      <c r="A298" s="16" t="s">
        <v>1022</v>
      </c>
      <c r="B298" s="48" t="s">
        <v>1018</v>
      </c>
      <c r="C298" s="49" t="s">
        <v>1018</v>
      </c>
      <c r="D298" s="49" t="s">
        <v>1023</v>
      </c>
      <c r="E298" s="27"/>
      <c r="F298" s="25" t="str">
        <f t="shared" si="18"/>
        <v>规格：防爆铁马</v>
      </c>
      <c r="G298" s="49" t="s">
        <v>121</v>
      </c>
      <c r="H298" s="26" t="s">
        <v>249</v>
      </c>
      <c r="I298" s="30">
        <v>75</v>
      </c>
    </row>
    <row r="299" s="3" customFormat="1" ht="16" spans="1:9">
      <c r="A299" s="16" t="s">
        <v>1024</v>
      </c>
      <c r="B299" s="48" t="s">
        <v>1025</v>
      </c>
      <c r="C299" s="49" t="s">
        <v>1025</v>
      </c>
      <c r="D299" s="33" t="s">
        <v>1026</v>
      </c>
      <c r="E299" s="27" t="s">
        <v>1027</v>
      </c>
      <c r="F299" s="25" t="str">
        <f t="shared" ref="F299:F318" si="19">"规格："&amp;D299&amp;","&amp;E299</f>
        <v>规格：空调,2匹</v>
      </c>
      <c r="G299" s="33" t="s">
        <v>69</v>
      </c>
      <c r="H299" s="26" t="s">
        <v>249</v>
      </c>
      <c r="I299" s="30">
        <v>800</v>
      </c>
    </row>
    <row r="300" s="3" customFormat="1" ht="16" spans="1:9">
      <c r="A300" s="16" t="s">
        <v>1028</v>
      </c>
      <c r="B300" s="48" t="s">
        <v>1025</v>
      </c>
      <c r="C300" s="49" t="s">
        <v>1025</v>
      </c>
      <c r="D300" s="33" t="s">
        <v>1026</v>
      </c>
      <c r="E300" s="27" t="s">
        <v>1029</v>
      </c>
      <c r="F300" s="25" t="str">
        <f t="shared" si="19"/>
        <v>规格：空调,5匹</v>
      </c>
      <c r="G300" s="33" t="s">
        <v>69</v>
      </c>
      <c r="H300" s="26" t="s">
        <v>249</v>
      </c>
      <c r="I300" s="30">
        <v>1000</v>
      </c>
    </row>
    <row r="301" s="3" customFormat="1" ht="16" spans="1:9">
      <c r="A301" s="16" t="s">
        <v>1030</v>
      </c>
      <c r="B301" s="21" t="s">
        <v>1025</v>
      </c>
      <c r="C301" s="32" t="s">
        <v>1025</v>
      </c>
      <c r="D301" s="32" t="s">
        <v>1031</v>
      </c>
      <c r="E301" s="28" t="s">
        <v>1032</v>
      </c>
      <c r="F301" s="25" t="str">
        <f t="shared" si="19"/>
        <v>规格：配电箱,配电箱（单相，32 A ）</v>
      </c>
      <c r="G301" s="49"/>
      <c r="H301" s="26" t="s">
        <v>249</v>
      </c>
      <c r="I301" s="30">
        <v>225</v>
      </c>
    </row>
    <row r="302" s="3" customFormat="1" ht="16" spans="1:9">
      <c r="A302" s="16" t="s">
        <v>1033</v>
      </c>
      <c r="B302" s="21" t="s">
        <v>1025</v>
      </c>
      <c r="C302" s="32" t="s">
        <v>1025</v>
      </c>
      <c r="D302" s="32" t="s">
        <v>1034</v>
      </c>
      <c r="E302" s="28" t="s">
        <v>1035</v>
      </c>
      <c r="F302" s="25" t="str">
        <f t="shared" si="19"/>
        <v>规格：配电箱+漏电保护,国标，60A</v>
      </c>
      <c r="G302" s="49" t="s">
        <v>119</v>
      </c>
      <c r="H302" s="26" t="s">
        <v>249</v>
      </c>
      <c r="I302" s="30">
        <v>300</v>
      </c>
    </row>
    <row r="303" s="3" customFormat="1" ht="16" spans="1:9">
      <c r="A303" s="16" t="s">
        <v>1036</v>
      </c>
      <c r="B303" s="21" t="s">
        <v>1025</v>
      </c>
      <c r="C303" s="32" t="s">
        <v>1025</v>
      </c>
      <c r="D303" s="32" t="s">
        <v>1034</v>
      </c>
      <c r="E303" s="28" t="s">
        <v>1037</v>
      </c>
      <c r="F303" s="25" t="str">
        <f t="shared" si="19"/>
        <v>规格：配电箱+漏电保护,国标，100A</v>
      </c>
      <c r="G303" s="49" t="s">
        <v>119</v>
      </c>
      <c r="H303" s="26" t="s">
        <v>249</v>
      </c>
      <c r="I303" s="30">
        <v>400</v>
      </c>
    </row>
    <row r="304" s="3" customFormat="1" ht="16" spans="1:9">
      <c r="A304" s="16" t="s">
        <v>1038</v>
      </c>
      <c r="B304" s="21" t="s">
        <v>1025</v>
      </c>
      <c r="C304" s="32" t="s">
        <v>1025</v>
      </c>
      <c r="D304" s="32" t="s">
        <v>1034</v>
      </c>
      <c r="E304" s="28" t="s">
        <v>1039</v>
      </c>
      <c r="F304" s="25" t="str">
        <f t="shared" si="19"/>
        <v>规格：配电箱+漏电保护,国标，200A</v>
      </c>
      <c r="G304" s="49" t="s">
        <v>119</v>
      </c>
      <c r="H304" s="26" t="s">
        <v>249</v>
      </c>
      <c r="I304" s="30">
        <v>450</v>
      </c>
    </row>
    <row r="305" s="3" customFormat="1" ht="46" spans="1:9">
      <c r="A305" s="16" t="s">
        <v>1040</v>
      </c>
      <c r="B305" s="52" t="s">
        <v>1041</v>
      </c>
      <c r="C305" s="53" t="s">
        <v>1041</v>
      </c>
      <c r="D305" s="53" t="s">
        <v>1042</v>
      </c>
      <c r="E305" s="28" t="s">
        <v>1043</v>
      </c>
      <c r="F305" s="25" t="str">
        <f t="shared" si="19"/>
        <v>规格：小篷房（玻璃墙面）,德也或国产品牌同级，小于100平米。包含结构、地板、玻璃墙面及空调。</v>
      </c>
      <c r="G305" s="53" t="s">
        <v>62</v>
      </c>
      <c r="H305" s="26" t="s">
        <v>249</v>
      </c>
      <c r="I305" s="30">
        <v>220</v>
      </c>
    </row>
    <row r="306" s="3" customFormat="1" ht="46" spans="1:9">
      <c r="A306" s="16" t="s">
        <v>1044</v>
      </c>
      <c r="B306" s="52" t="s">
        <v>1041</v>
      </c>
      <c r="C306" s="53" t="s">
        <v>1041</v>
      </c>
      <c r="D306" s="53" t="s">
        <v>1045</v>
      </c>
      <c r="E306" s="28" t="s">
        <v>1046</v>
      </c>
      <c r="F306" s="25" t="str">
        <f t="shared" si="19"/>
        <v>规格：中篷房（玻璃墙面）,德也或国产品牌同级，100-500平米区间。包含结构、地板、玻璃墙面及空调。</v>
      </c>
      <c r="G306" s="53" t="s">
        <v>62</v>
      </c>
      <c r="H306" s="26" t="s">
        <v>249</v>
      </c>
      <c r="I306" s="30">
        <v>250</v>
      </c>
    </row>
    <row r="307" s="3" customFormat="1" ht="46" spans="1:9">
      <c r="A307" s="16" t="s">
        <v>1047</v>
      </c>
      <c r="B307" s="52" t="s">
        <v>1041</v>
      </c>
      <c r="C307" s="53" t="s">
        <v>1041</v>
      </c>
      <c r="D307" s="53" t="s">
        <v>1048</v>
      </c>
      <c r="E307" s="28" t="s">
        <v>1049</v>
      </c>
      <c r="F307" s="25" t="str">
        <f t="shared" si="19"/>
        <v>规格：大篷房（玻璃墙面）,德也或国产品牌同级，500平米以上面积。包含结构、地板、玻璃墙面及空调。</v>
      </c>
      <c r="G307" s="53" t="s">
        <v>62</v>
      </c>
      <c r="H307" s="26" t="s">
        <v>249</v>
      </c>
      <c r="I307" s="30">
        <v>265</v>
      </c>
    </row>
    <row r="308" s="3" customFormat="1" ht="46" spans="1:9">
      <c r="A308" s="16" t="s">
        <v>1050</v>
      </c>
      <c r="B308" s="52" t="s">
        <v>1041</v>
      </c>
      <c r="C308" s="53" t="s">
        <v>1041</v>
      </c>
      <c r="D308" s="53" t="s">
        <v>1051</v>
      </c>
      <c r="E308" s="28" t="s">
        <v>1052</v>
      </c>
      <c r="F308" s="25" t="str">
        <f t="shared" si="19"/>
        <v>规格：小篷房（篷布墙面）,德也或国产品牌同级，小于100平米。包含结构、地板、篷布墙面及空调。</v>
      </c>
      <c r="G308" s="53" t="s">
        <v>62</v>
      </c>
      <c r="H308" s="26" t="s">
        <v>249</v>
      </c>
      <c r="I308" s="30">
        <v>150</v>
      </c>
    </row>
    <row r="309" s="3" customFormat="1" ht="46" spans="1:9">
      <c r="A309" s="16" t="s">
        <v>1053</v>
      </c>
      <c r="B309" s="52" t="s">
        <v>1041</v>
      </c>
      <c r="C309" s="53" t="s">
        <v>1041</v>
      </c>
      <c r="D309" s="53" t="s">
        <v>1054</v>
      </c>
      <c r="E309" s="28" t="s">
        <v>1055</v>
      </c>
      <c r="F309" s="25" t="str">
        <f t="shared" si="19"/>
        <v>规格：中篷房（篷布墙面）,德也或国产品牌同级，100-500平米区间。包含结构、地板、篷布墙面及空调。</v>
      </c>
      <c r="G309" s="53" t="s">
        <v>62</v>
      </c>
      <c r="H309" s="26" t="s">
        <v>249</v>
      </c>
      <c r="I309" s="30">
        <v>180</v>
      </c>
    </row>
    <row r="310" s="3" customFormat="1" ht="46" spans="1:9">
      <c r="A310" s="16" t="s">
        <v>1056</v>
      </c>
      <c r="B310" s="52" t="s">
        <v>1041</v>
      </c>
      <c r="C310" s="53" t="s">
        <v>1041</v>
      </c>
      <c r="D310" s="53" t="s">
        <v>1057</v>
      </c>
      <c r="E310" s="28" t="s">
        <v>1058</v>
      </c>
      <c r="F310" s="25" t="str">
        <f t="shared" si="19"/>
        <v>规格：大篷房（篷布墙面）,德也或国产品牌同级，500平米以上面积。包含结构、地板、篷布墙面及空调。</v>
      </c>
      <c r="G310" s="53" t="s">
        <v>62</v>
      </c>
      <c r="H310" s="26" t="s">
        <v>249</v>
      </c>
      <c r="I310" s="30">
        <v>215</v>
      </c>
    </row>
    <row r="311" s="3" customFormat="1" ht="16" spans="1:9">
      <c r="A311" s="16" t="s">
        <v>1059</v>
      </c>
      <c r="B311" s="52" t="s">
        <v>1041</v>
      </c>
      <c r="C311" s="53" t="s">
        <v>1041</v>
      </c>
      <c r="D311" s="53" t="s">
        <v>1060</v>
      </c>
      <c r="E311" s="28" t="s">
        <v>1061</v>
      </c>
      <c r="F311" s="25" t="str">
        <f t="shared" si="19"/>
        <v>规格：户外小帐篷,3mL*3mW</v>
      </c>
      <c r="G311" s="53" t="s">
        <v>121</v>
      </c>
      <c r="H311" s="26" t="s">
        <v>249</v>
      </c>
      <c r="I311" s="30">
        <v>358</v>
      </c>
    </row>
    <row r="312" s="3" customFormat="1" ht="16" spans="1:9">
      <c r="A312" s="16" t="s">
        <v>1062</v>
      </c>
      <c r="B312" s="52" t="s">
        <v>1041</v>
      </c>
      <c r="C312" s="53" t="s">
        <v>1041</v>
      </c>
      <c r="D312" s="53" t="s">
        <v>1063</v>
      </c>
      <c r="E312" s="28" t="s">
        <v>1064</v>
      </c>
      <c r="F312" s="25" t="str">
        <f t="shared" si="19"/>
        <v>规格：户外中帐篷,3mL*6mW</v>
      </c>
      <c r="G312" s="53" t="s">
        <v>121</v>
      </c>
      <c r="H312" s="26" t="s">
        <v>249</v>
      </c>
      <c r="I312" s="30">
        <v>611</v>
      </c>
    </row>
    <row r="313" s="3" customFormat="1" ht="16" spans="1:9">
      <c r="A313" s="16" t="s">
        <v>1065</v>
      </c>
      <c r="B313" s="54" t="s">
        <v>1066</v>
      </c>
      <c r="C313" s="39" t="s">
        <v>1067</v>
      </c>
      <c r="D313" s="39" t="s">
        <v>1068</v>
      </c>
      <c r="E313" s="63" t="s">
        <v>1069</v>
      </c>
      <c r="F313" s="25" t="str">
        <f t="shared" si="19"/>
        <v>规格：路由器,H3C ER8300G2-X</v>
      </c>
      <c r="G313" s="39" t="s">
        <v>69</v>
      </c>
      <c r="H313" s="26" t="s">
        <v>249</v>
      </c>
      <c r="I313" s="30">
        <v>200</v>
      </c>
    </row>
    <row r="314" s="3" customFormat="1" ht="16" spans="1:9">
      <c r="A314" s="16" t="s">
        <v>1070</v>
      </c>
      <c r="B314" s="54" t="s">
        <v>1066</v>
      </c>
      <c r="C314" s="39" t="s">
        <v>1067</v>
      </c>
      <c r="D314" s="39" t="s">
        <v>1071</v>
      </c>
      <c r="E314" s="63" t="s">
        <v>1072</v>
      </c>
      <c r="F314" s="25" t="str">
        <f t="shared" si="19"/>
        <v>规格：核心交换机,H3C S5110 PoE</v>
      </c>
      <c r="G314" s="39" t="s">
        <v>69</v>
      </c>
      <c r="H314" s="26" t="s">
        <v>249</v>
      </c>
      <c r="I314" s="30">
        <v>600</v>
      </c>
    </row>
    <row r="315" s="3" customFormat="1" ht="53" customHeight="1" spans="1:9">
      <c r="A315" s="16" t="s">
        <v>1073</v>
      </c>
      <c r="B315" s="54" t="s">
        <v>1066</v>
      </c>
      <c r="C315" s="39" t="s">
        <v>1067</v>
      </c>
      <c r="D315" s="39" t="s">
        <v>1074</v>
      </c>
      <c r="E315" s="63" t="s">
        <v>1075</v>
      </c>
      <c r="F315" s="25" t="str">
        <f t="shared" si="19"/>
        <v>规格：AC控制器,优科 1100</v>
      </c>
      <c r="G315" s="39" t="s">
        <v>69</v>
      </c>
      <c r="H315" s="26" t="s">
        <v>249</v>
      </c>
      <c r="I315" s="30">
        <v>500</v>
      </c>
    </row>
    <row r="316" s="3" customFormat="1" ht="16" spans="1:9">
      <c r="A316" s="16" t="s">
        <v>1076</v>
      </c>
      <c r="B316" s="54" t="s">
        <v>1066</v>
      </c>
      <c r="C316" s="39" t="s">
        <v>1067</v>
      </c>
      <c r="D316" s="39" t="s">
        <v>1077</v>
      </c>
      <c r="E316" s="63" t="s">
        <v>1078</v>
      </c>
      <c r="F316" s="25" t="str">
        <f t="shared" si="19"/>
        <v>规格：AP,优科 R700</v>
      </c>
      <c r="G316" s="39" t="s">
        <v>69</v>
      </c>
      <c r="H316" s="26" t="s">
        <v>249</v>
      </c>
      <c r="I316" s="30">
        <v>500</v>
      </c>
    </row>
    <row r="317" s="3" customFormat="1" ht="16" spans="1:9">
      <c r="A317" s="16" t="s">
        <v>1079</v>
      </c>
      <c r="B317" s="54" t="s">
        <v>1066</v>
      </c>
      <c r="C317" s="39" t="s">
        <v>1067</v>
      </c>
      <c r="D317" s="39" t="s">
        <v>1080</v>
      </c>
      <c r="E317" s="63" t="s">
        <v>1081</v>
      </c>
      <c r="F317" s="25" t="str">
        <f t="shared" si="19"/>
        <v>规格：UPS,APC BR1000G-CN</v>
      </c>
      <c r="G317" s="39" t="s">
        <v>69</v>
      </c>
      <c r="H317" s="26" t="s">
        <v>249</v>
      </c>
      <c r="I317" s="30">
        <v>50</v>
      </c>
    </row>
    <row r="318" s="3" customFormat="1" ht="31" spans="1:9">
      <c r="A318" s="16" t="s">
        <v>1082</v>
      </c>
      <c r="B318" s="54" t="s">
        <v>1066</v>
      </c>
      <c r="C318" s="39" t="s">
        <v>1067</v>
      </c>
      <c r="D318" s="39" t="s">
        <v>1083</v>
      </c>
      <c r="E318" s="63" t="s">
        <v>1084</v>
      </c>
      <c r="F318" s="25" t="str">
        <f t="shared" si="19"/>
        <v>规格：施工材料费,网线、水晶头、地毯胶、警示胶、绝缘胶布、扎带、AP支架</v>
      </c>
      <c r="G318" s="39" t="s">
        <v>119</v>
      </c>
      <c r="H318" s="26" t="s">
        <v>249</v>
      </c>
      <c r="I318" s="30">
        <v>345</v>
      </c>
    </row>
    <row r="319" s="3" customFormat="1" ht="16" spans="1:9">
      <c r="A319" s="55" t="s">
        <v>1085</v>
      </c>
      <c r="B319" s="56"/>
      <c r="C319" s="14"/>
      <c r="D319" s="14"/>
      <c r="E319" s="23"/>
      <c r="F319" s="23"/>
      <c r="G319" s="14"/>
      <c r="H319" s="14"/>
      <c r="I319" s="30"/>
    </row>
    <row r="320" s="3" customFormat="1" ht="46" spans="1:9">
      <c r="A320" s="57" t="s">
        <v>1086</v>
      </c>
      <c r="B320" s="58" t="s">
        <v>1087</v>
      </c>
      <c r="C320" s="59" t="s">
        <v>1088</v>
      </c>
      <c r="D320" s="59" t="s">
        <v>1089</v>
      </c>
      <c r="E320" s="64" t="s">
        <v>1090</v>
      </c>
      <c r="F320" s="65" t="str">
        <f t="shared" ref="F320:F348" si="20">"规格："&amp;D320&amp;","&amp;E320</f>
        <v>规格：P2 LED Display Indoor Screen
国产 P2.5 室内显示屏, 光翔</v>
      </c>
      <c r="G320" s="66" t="s">
        <v>62</v>
      </c>
      <c r="H320" s="67" t="s">
        <v>249</v>
      </c>
      <c r="I320" s="30">
        <v>583</v>
      </c>
    </row>
    <row r="321" s="3" customFormat="1" ht="46" spans="1:9">
      <c r="A321" s="57" t="s">
        <v>1091</v>
      </c>
      <c r="B321" s="58" t="s">
        <v>1087</v>
      </c>
      <c r="C321" s="59" t="s">
        <v>1088</v>
      </c>
      <c r="D321" s="59" t="s">
        <v>1092</v>
      </c>
      <c r="E321" s="64" t="s">
        <v>1090</v>
      </c>
      <c r="F321" s="65" t="str">
        <f t="shared" si="20"/>
        <v>规格：P3 LED Display Indoor Screen
国产 P3 室内显示屏, 光翔</v>
      </c>
      <c r="G321" s="66" t="s">
        <v>62</v>
      </c>
      <c r="H321" s="67" t="s">
        <v>249</v>
      </c>
      <c r="I321" s="30">
        <v>350</v>
      </c>
    </row>
    <row r="322" s="3" customFormat="1" ht="46" spans="1:9">
      <c r="A322" s="57" t="s">
        <v>1093</v>
      </c>
      <c r="B322" s="58" t="s">
        <v>1087</v>
      </c>
      <c r="C322" s="59" t="s">
        <v>1088</v>
      </c>
      <c r="D322" s="59" t="s">
        <v>1094</v>
      </c>
      <c r="E322" s="64" t="s">
        <v>1090</v>
      </c>
      <c r="F322" s="65" t="str">
        <f t="shared" si="20"/>
        <v>规格：P4 LED Display Indoor Screen
国产 P4 室内显示屏, 光翔</v>
      </c>
      <c r="G322" s="66" t="s">
        <v>62</v>
      </c>
      <c r="H322" s="67" t="s">
        <v>249</v>
      </c>
      <c r="I322" s="30">
        <v>250</v>
      </c>
    </row>
    <row r="323" s="3" customFormat="1" ht="46" spans="1:9">
      <c r="A323" s="57" t="s">
        <v>1095</v>
      </c>
      <c r="B323" s="58" t="s">
        <v>1087</v>
      </c>
      <c r="C323" s="59" t="s">
        <v>1088</v>
      </c>
      <c r="D323" s="59" t="s">
        <v>1096</v>
      </c>
      <c r="E323" s="64" t="s">
        <v>1097</v>
      </c>
      <c r="F323" s="65" t="str">
        <f t="shared" si="20"/>
        <v>规格：P4 LED Display Outdoor Screen
国产 P4 户外显示屏,光祥</v>
      </c>
      <c r="G323" s="66" t="s">
        <v>62</v>
      </c>
      <c r="H323" s="67" t="s">
        <v>249</v>
      </c>
      <c r="I323" s="30">
        <v>314</v>
      </c>
    </row>
    <row r="324" s="3" customFormat="1" ht="31" spans="1:9">
      <c r="A324" s="57" t="s">
        <v>1098</v>
      </c>
      <c r="B324" s="58" t="s">
        <v>1087</v>
      </c>
      <c r="C324" s="59" t="s">
        <v>1099</v>
      </c>
      <c r="D324" s="59" t="s">
        <v>1100</v>
      </c>
      <c r="E324" s="64" t="s">
        <v>1090</v>
      </c>
      <c r="F324" s="65" t="str">
        <f t="shared" si="20"/>
        <v>规格：P3 floor LED Screen
国产 P3 地屏, 光翔</v>
      </c>
      <c r="G324" s="72" t="s">
        <v>62</v>
      </c>
      <c r="H324" s="67" t="s">
        <v>249</v>
      </c>
      <c r="I324" s="30">
        <v>478</v>
      </c>
    </row>
    <row r="325" s="3" customFormat="1" ht="31" spans="1:9">
      <c r="A325" s="57" t="s">
        <v>1101</v>
      </c>
      <c r="B325" s="58" t="s">
        <v>1087</v>
      </c>
      <c r="C325" s="59" t="s">
        <v>1099</v>
      </c>
      <c r="D325" s="59" t="s">
        <v>1102</v>
      </c>
      <c r="E325" s="64" t="s">
        <v>1090</v>
      </c>
      <c r="F325" s="65" t="str">
        <f t="shared" si="20"/>
        <v>规格：P4 floor LED Screen
国产 P4 地屏, 光翔</v>
      </c>
      <c r="G325" s="72" t="s">
        <v>62</v>
      </c>
      <c r="H325" s="67" t="s">
        <v>249</v>
      </c>
      <c r="I325" s="30">
        <v>377</v>
      </c>
    </row>
    <row r="326" s="3" customFormat="1" ht="31" spans="1:9">
      <c r="A326" s="57" t="s">
        <v>1103</v>
      </c>
      <c r="B326" s="58" t="s">
        <v>1087</v>
      </c>
      <c r="C326" s="59" t="s">
        <v>1099</v>
      </c>
      <c r="D326" s="59" t="s">
        <v>1104</v>
      </c>
      <c r="E326" s="64" t="s">
        <v>1090</v>
      </c>
      <c r="F326" s="65" t="str">
        <f t="shared" si="20"/>
        <v>规格：P6 floor LED Screen
国产 P6 地屏, 光翔</v>
      </c>
      <c r="G326" s="72" t="s">
        <v>62</v>
      </c>
      <c r="H326" s="67" t="s">
        <v>249</v>
      </c>
      <c r="I326" s="30">
        <v>280</v>
      </c>
    </row>
    <row r="327" s="3" customFormat="1" ht="31" spans="1:9">
      <c r="A327" s="57" t="s">
        <v>1105</v>
      </c>
      <c r="B327" s="58" t="s">
        <v>1087</v>
      </c>
      <c r="C327" s="59" t="s">
        <v>1106</v>
      </c>
      <c r="D327" s="59" t="s">
        <v>1107</v>
      </c>
      <c r="E327" s="64" t="s">
        <v>1108</v>
      </c>
      <c r="F327" s="65" t="str">
        <f t="shared" si="20"/>
        <v>规格：46寸拼接显示屏,HKC G4 plus，每场为3天，每增加一天按0.5场计费</v>
      </c>
      <c r="G327" s="59" t="s">
        <v>69</v>
      </c>
      <c r="H327" s="67" t="s">
        <v>249</v>
      </c>
      <c r="I327" s="30">
        <v>580</v>
      </c>
    </row>
    <row r="328" s="3" customFormat="1" ht="31" spans="1:9">
      <c r="A328" s="57" t="s">
        <v>1109</v>
      </c>
      <c r="B328" s="58" t="s">
        <v>1087</v>
      </c>
      <c r="C328" s="59" t="s">
        <v>1106</v>
      </c>
      <c r="D328" s="59" t="s">
        <v>1110</v>
      </c>
      <c r="E328" s="64" t="s">
        <v>1108</v>
      </c>
      <c r="F328" s="65" t="str">
        <f t="shared" si="20"/>
        <v>规格：55寸拼接显示屏,HKC G4 plus，每场为3天，每增加一天按0.5场计费</v>
      </c>
      <c r="G328" s="59" t="s">
        <v>69</v>
      </c>
      <c r="H328" s="67" t="s">
        <v>249</v>
      </c>
      <c r="I328" s="30">
        <v>800</v>
      </c>
    </row>
    <row r="329" s="3" customFormat="1" ht="31" spans="1:9">
      <c r="A329" s="57" t="s">
        <v>1111</v>
      </c>
      <c r="B329" s="58" t="s">
        <v>1087</v>
      </c>
      <c r="C329" s="59" t="s">
        <v>1112</v>
      </c>
      <c r="D329" s="59" t="s">
        <v>1113</v>
      </c>
      <c r="E329" s="64" t="s">
        <v>1114</v>
      </c>
      <c r="F329" s="65" t="str">
        <f t="shared" si="20"/>
        <v>规格：BOCT T7000G智能触控一体机，42寸,每场为3天，每增加一天按0.5场计费</v>
      </c>
      <c r="G329" s="59" t="s">
        <v>69</v>
      </c>
      <c r="H329" s="67" t="s">
        <v>249</v>
      </c>
      <c r="I329" s="30">
        <v>1200</v>
      </c>
    </row>
    <row r="330" s="3" customFormat="1" ht="31" spans="1:9">
      <c r="A330" s="57" t="s">
        <v>1115</v>
      </c>
      <c r="B330" s="68" t="s">
        <v>1087</v>
      </c>
      <c r="C330" s="69" t="s">
        <v>1112</v>
      </c>
      <c r="D330" s="69" t="s">
        <v>1116</v>
      </c>
      <c r="E330" s="73" t="s">
        <v>1114</v>
      </c>
      <c r="F330" s="25" t="str">
        <f t="shared" si="20"/>
        <v>规格：BOCT T7000G智能触控一体机，55寸,每场为3天，每增加一天按0.5场计费</v>
      </c>
      <c r="G330" s="69" t="s">
        <v>69</v>
      </c>
      <c r="H330" s="26" t="s">
        <v>249</v>
      </c>
      <c r="I330" s="30">
        <v>1636</v>
      </c>
    </row>
    <row r="331" s="3" customFormat="1" ht="46" spans="1:9">
      <c r="A331" s="57" t="s">
        <v>1117</v>
      </c>
      <c r="B331" s="68" t="s">
        <v>1087</v>
      </c>
      <c r="C331" s="69" t="s">
        <v>1118</v>
      </c>
      <c r="D331" s="69" t="s">
        <v>1119</v>
      </c>
      <c r="E331" s="74" t="s">
        <v>1120</v>
      </c>
      <c r="F331" s="25" t="str">
        <f t="shared" si="20"/>
        <v>规格：进口 高清20000流明,Barco FLM HD20 DLP Projector
Barco FLM 高清20000ANSI 流明投影机</v>
      </c>
      <c r="G331" s="75" t="s">
        <v>69</v>
      </c>
      <c r="H331" s="26" t="s">
        <v>249</v>
      </c>
      <c r="I331" s="30">
        <v>3300</v>
      </c>
    </row>
    <row r="332" s="3" customFormat="1" ht="46" spans="1:9">
      <c r="A332" s="57" t="s">
        <v>1121</v>
      </c>
      <c r="B332" s="68" t="s">
        <v>1087</v>
      </c>
      <c r="C332" s="69" t="s">
        <v>1118</v>
      </c>
      <c r="D332" s="69" t="s">
        <v>1122</v>
      </c>
      <c r="E332" s="74" t="s">
        <v>1123</v>
      </c>
      <c r="F332" s="25" t="str">
        <f t="shared" si="20"/>
        <v>规格：进口 22000流明,Barco UDX-W26 WUXGA Laser Projector
Barco UDX系列高端激光投影机 </v>
      </c>
      <c r="G332" s="75" t="s">
        <v>69</v>
      </c>
      <c r="H332" s="26" t="s">
        <v>249</v>
      </c>
      <c r="I332" s="30">
        <v>3500</v>
      </c>
    </row>
    <row r="333" s="3" customFormat="1" ht="46" spans="1:9">
      <c r="A333" s="57" t="s">
        <v>1124</v>
      </c>
      <c r="B333" s="68" t="s">
        <v>1087</v>
      </c>
      <c r="C333" s="69" t="s">
        <v>1118</v>
      </c>
      <c r="D333" s="69" t="s">
        <v>1125</v>
      </c>
      <c r="E333" s="74" t="s">
        <v>1126</v>
      </c>
      <c r="F333" s="25" t="str">
        <f t="shared" si="20"/>
        <v>规格：进口 高清26000流明,Barco HDF-W26 WUXGA Projector
Barco 高清26000 ANSI 流明投影机</v>
      </c>
      <c r="G333" s="75" t="s">
        <v>69</v>
      </c>
      <c r="H333" s="26" t="s">
        <v>249</v>
      </c>
      <c r="I333" s="30">
        <v>4000</v>
      </c>
    </row>
    <row r="334" s="3" customFormat="1" ht="46" spans="1:9">
      <c r="A334" s="57" t="s">
        <v>1127</v>
      </c>
      <c r="B334" s="68" t="s">
        <v>1087</v>
      </c>
      <c r="C334" s="69" t="s">
        <v>1118</v>
      </c>
      <c r="D334" s="69" t="s">
        <v>1128</v>
      </c>
      <c r="E334" s="74" t="s">
        <v>1129</v>
      </c>
      <c r="F334" s="25" t="str">
        <f t="shared" si="20"/>
        <v>规格：进口 32000流明,Barco UDX-W32 WUXGA Laser Projector
Barco UDX系列高端激光投影机 </v>
      </c>
      <c r="G334" s="75" t="s">
        <v>69</v>
      </c>
      <c r="H334" s="26" t="s">
        <v>249</v>
      </c>
      <c r="I334" s="30">
        <v>4500</v>
      </c>
    </row>
    <row r="335" s="3" customFormat="1" ht="61" spans="1:9">
      <c r="A335" s="57" t="s">
        <v>1130</v>
      </c>
      <c r="B335" s="68" t="s">
        <v>1087</v>
      </c>
      <c r="C335" s="69" t="s">
        <v>1118</v>
      </c>
      <c r="D335" s="69" t="s">
        <v>1131</v>
      </c>
      <c r="E335" s="74" t="s">
        <v>1132</v>
      </c>
      <c r="F335" s="25" t="str">
        <f t="shared" si="20"/>
        <v>规格：16000流明,PANASONIC SLX16K 16000 ANSI LCD Projector
PANASONIC SLX16000 流明LCD 投影机</v>
      </c>
      <c r="G335" s="75" t="s">
        <v>69</v>
      </c>
      <c r="H335" s="26" t="s">
        <v>249</v>
      </c>
      <c r="I335" s="30">
        <v>2000</v>
      </c>
    </row>
    <row r="336" s="3" customFormat="1" ht="36.5" customHeight="1" spans="1:9">
      <c r="A336" s="57" t="s">
        <v>1133</v>
      </c>
      <c r="B336" s="68" t="s">
        <v>1087</v>
      </c>
      <c r="C336" s="69" t="s">
        <v>1118</v>
      </c>
      <c r="D336" s="69" t="s">
        <v>1134</v>
      </c>
      <c r="E336" s="74" t="s">
        <v>1135</v>
      </c>
      <c r="F336" s="25" t="str">
        <f t="shared" si="20"/>
        <v>规格：12000流明,SANYO PLC-XF4600C LCD Projector
SANYO PLC-XF4600C LCD 三洋12000流明投影机</v>
      </c>
      <c r="G336" s="75" t="s">
        <v>69</v>
      </c>
      <c r="H336" s="26" t="s">
        <v>249</v>
      </c>
      <c r="I336" s="30">
        <v>1600</v>
      </c>
    </row>
    <row r="337" s="3" customFormat="1" ht="61" spans="1:9">
      <c r="A337" s="57" t="s">
        <v>1136</v>
      </c>
      <c r="B337" s="68" t="s">
        <v>1087</v>
      </c>
      <c r="C337" s="69" t="s">
        <v>1118</v>
      </c>
      <c r="D337" s="69" t="s">
        <v>1137</v>
      </c>
      <c r="E337" s="74" t="s">
        <v>1138</v>
      </c>
      <c r="F337" s="25" t="str">
        <f t="shared" si="20"/>
        <v>规格：10000流明,SANYO PLC-XF710C LCD Projector
SANYO PLC-XF710C LCD 三洋10000流明投影机</v>
      </c>
      <c r="G337" s="75" t="s">
        <v>69</v>
      </c>
      <c r="H337" s="26" t="s">
        <v>249</v>
      </c>
      <c r="I337" s="30">
        <v>1500</v>
      </c>
    </row>
    <row r="338" s="3" customFormat="1" ht="61" spans="1:9">
      <c r="A338" s="57" t="s">
        <v>1139</v>
      </c>
      <c r="B338" s="68" t="s">
        <v>1087</v>
      </c>
      <c r="C338" s="69" t="s">
        <v>1118</v>
      </c>
      <c r="D338" s="69" t="s">
        <v>1140</v>
      </c>
      <c r="E338" s="74" t="s">
        <v>1141</v>
      </c>
      <c r="F338" s="25" t="str">
        <f t="shared" si="20"/>
        <v>规格：6500流明,SANYO PLC-XP1000C LCD Projector
SANYO PLC-XP1000C LCD 三洋6500流明投影机</v>
      </c>
      <c r="G338" s="75" t="s">
        <v>69</v>
      </c>
      <c r="H338" s="26" t="s">
        <v>249</v>
      </c>
      <c r="I338" s="30">
        <v>1500</v>
      </c>
    </row>
    <row r="339" s="3" customFormat="1" ht="61" spans="1:9">
      <c r="A339" s="57" t="s">
        <v>1142</v>
      </c>
      <c r="B339" s="68" t="s">
        <v>1087</v>
      </c>
      <c r="C339" s="69" t="s">
        <v>1118</v>
      </c>
      <c r="D339" s="69" t="s">
        <v>1143</v>
      </c>
      <c r="E339" s="74" t="s">
        <v>1144</v>
      </c>
      <c r="F339" s="25" t="str">
        <f t="shared" si="20"/>
        <v>规格：5000流明,ANYO PLC-XT3500 LCD Projector
SANYO PLC-XT3500 LCD 三洋5000流明投影机</v>
      </c>
      <c r="G339" s="75" t="s">
        <v>69</v>
      </c>
      <c r="H339" s="26" t="s">
        <v>249</v>
      </c>
      <c r="I339" s="30">
        <v>1000</v>
      </c>
    </row>
    <row r="340" s="3" customFormat="1" ht="31" spans="1:9">
      <c r="A340" s="57" t="s">
        <v>1145</v>
      </c>
      <c r="B340" s="68" t="s">
        <v>1087</v>
      </c>
      <c r="C340" s="69" t="s">
        <v>1118</v>
      </c>
      <c r="D340" s="69" t="s">
        <v>1146</v>
      </c>
      <c r="E340" s="74" t="s">
        <v>1147</v>
      </c>
      <c r="F340" s="25" t="str">
        <f t="shared" si="20"/>
        <v>规格：激光投影机 6500流明,Panasonic PT-FRZ68C </v>
      </c>
      <c r="G340" s="75" t="s">
        <v>69</v>
      </c>
      <c r="H340" s="26" t="s">
        <v>249</v>
      </c>
      <c r="I340" s="30">
        <v>2800</v>
      </c>
    </row>
    <row r="341" s="3" customFormat="1" ht="31" spans="1:9">
      <c r="A341" s="57" t="s">
        <v>1148</v>
      </c>
      <c r="B341" s="68" t="s">
        <v>1087</v>
      </c>
      <c r="C341" s="69" t="s">
        <v>1118</v>
      </c>
      <c r="D341" s="69" t="s">
        <v>1149</v>
      </c>
      <c r="E341" s="74" t="s">
        <v>1150</v>
      </c>
      <c r="F341" s="25" t="str">
        <f t="shared" si="20"/>
        <v>规格：激光投影机 12000流明,EPSON CB-L1505U PLUS /Panasonic</v>
      </c>
      <c r="G341" s="75" t="s">
        <v>69</v>
      </c>
      <c r="H341" s="26" t="s">
        <v>249</v>
      </c>
      <c r="I341" s="30">
        <v>3500</v>
      </c>
    </row>
    <row r="342" s="3" customFormat="1" ht="31" spans="1:9">
      <c r="A342" s="57" t="s">
        <v>1151</v>
      </c>
      <c r="B342" s="68" t="s">
        <v>1087</v>
      </c>
      <c r="C342" s="69" t="s">
        <v>1118</v>
      </c>
      <c r="D342" s="69" t="s">
        <v>1152</v>
      </c>
      <c r="E342" s="74" t="s">
        <v>1153</v>
      </c>
      <c r="F342" s="25" t="str">
        <f t="shared" si="20"/>
        <v>规格：激光投影机 15000流明,Panasonic PT－SRZ12KC </v>
      </c>
      <c r="G342" s="75" t="s">
        <v>69</v>
      </c>
      <c r="H342" s="26" t="s">
        <v>249</v>
      </c>
      <c r="I342" s="30">
        <v>4500</v>
      </c>
    </row>
    <row r="343" s="3" customFormat="1" ht="31" spans="1:9">
      <c r="A343" s="57" t="s">
        <v>1154</v>
      </c>
      <c r="B343" s="68" t="s">
        <v>1087</v>
      </c>
      <c r="C343" s="69" t="s">
        <v>1118</v>
      </c>
      <c r="D343" s="69" t="s">
        <v>1155</v>
      </c>
      <c r="E343" s="74" t="s">
        <v>1156</v>
      </c>
      <c r="F343" s="25" t="str">
        <f t="shared" si="20"/>
        <v>规格：激光投影机 30000流明,Panasonic PT-SRZ31KC</v>
      </c>
      <c r="G343" s="75" t="s">
        <v>69</v>
      </c>
      <c r="H343" s="26" t="s">
        <v>249</v>
      </c>
      <c r="I343" s="30">
        <v>5500</v>
      </c>
    </row>
    <row r="344" s="3" customFormat="1" ht="16" spans="1:9">
      <c r="A344" s="57" t="s">
        <v>1157</v>
      </c>
      <c r="B344" s="68" t="s">
        <v>1087</v>
      </c>
      <c r="C344" s="69" t="s">
        <v>1118</v>
      </c>
      <c r="D344" s="69" t="s">
        <v>1158</v>
      </c>
      <c r="E344" s="74" t="s">
        <v>1159</v>
      </c>
      <c r="F344" s="25" t="str">
        <f t="shared" si="20"/>
        <v>规格：激光投影机 40000流明,BARCO</v>
      </c>
      <c r="G344" s="75" t="s">
        <v>69</v>
      </c>
      <c r="H344" s="26" t="s">
        <v>249</v>
      </c>
      <c r="I344" s="30">
        <v>7500</v>
      </c>
    </row>
    <row r="345" s="3" customFormat="1" ht="46" spans="1:9">
      <c r="A345" s="57" t="s">
        <v>1160</v>
      </c>
      <c r="B345" s="68" t="s">
        <v>1087</v>
      </c>
      <c r="C345" s="69" t="s">
        <v>1161</v>
      </c>
      <c r="D345" s="69" t="s">
        <v>1162</v>
      </c>
      <c r="E345" s="74" t="s">
        <v>1163</v>
      </c>
      <c r="F345" s="25" t="str">
        <f t="shared" si="20"/>
        <v>规格：进口超短焦镜头,Barco TLD+ 0.37 Ultra Short throw lens
Barco TLD+ 0.37 超短焦镜头</v>
      </c>
      <c r="G345" s="75" t="s">
        <v>69</v>
      </c>
      <c r="H345" s="26" t="s">
        <v>249</v>
      </c>
      <c r="I345" s="30">
        <v>700</v>
      </c>
    </row>
    <row r="346" s="3" customFormat="1" ht="46" spans="1:9">
      <c r="A346" s="57" t="s">
        <v>1164</v>
      </c>
      <c r="B346" s="68" t="s">
        <v>1087</v>
      </c>
      <c r="C346" s="69" t="s">
        <v>1161</v>
      </c>
      <c r="D346" s="69" t="s">
        <v>1165</v>
      </c>
      <c r="E346" s="74" t="s">
        <v>1166</v>
      </c>
      <c r="F346" s="25" t="str">
        <f t="shared" si="20"/>
        <v>规格：进口 定焦广角镜头,Barco High Brightness TLD Short Focus Len
Barco 定焦广角镜头</v>
      </c>
      <c r="G346" s="76" t="s">
        <v>704</v>
      </c>
      <c r="H346" s="26" t="s">
        <v>249</v>
      </c>
      <c r="I346" s="30">
        <v>700</v>
      </c>
    </row>
    <row r="347" s="3" customFormat="1" ht="46" spans="1:9">
      <c r="A347" s="57" t="s">
        <v>1167</v>
      </c>
      <c r="B347" s="68" t="s">
        <v>1087</v>
      </c>
      <c r="C347" s="69" t="s">
        <v>1161</v>
      </c>
      <c r="D347" s="69" t="s">
        <v>1168</v>
      </c>
      <c r="E347" s="74" t="s">
        <v>1169</v>
      </c>
      <c r="F347" s="25" t="str">
        <f t="shared" si="20"/>
        <v>规格：进口 变焦中长焦镜头,Barco High Brightness TLD Zoom Len
Barco 变焦中长焦镜头</v>
      </c>
      <c r="G347" s="76" t="s">
        <v>704</v>
      </c>
      <c r="H347" s="26" t="s">
        <v>249</v>
      </c>
      <c r="I347" s="30">
        <v>700</v>
      </c>
    </row>
    <row r="348" s="3" customFormat="1" ht="46" spans="1:9">
      <c r="A348" s="57" t="s">
        <v>1170</v>
      </c>
      <c r="B348" s="68" t="s">
        <v>1087</v>
      </c>
      <c r="C348" s="69" t="s">
        <v>1161</v>
      </c>
      <c r="D348" s="69" t="s">
        <v>1171</v>
      </c>
      <c r="E348" s="74" t="s">
        <v>1172</v>
      </c>
      <c r="F348" s="25" t="str">
        <f t="shared" si="20"/>
        <v>规格：进口 超长焦镜头,Barco High Brightness TLD Long Focus Len
Barco 超长焦镜头</v>
      </c>
      <c r="G348" s="76" t="s">
        <v>704</v>
      </c>
      <c r="H348" s="26" t="s">
        <v>249</v>
      </c>
      <c r="I348" s="30">
        <v>700</v>
      </c>
    </row>
    <row r="349" s="3" customFormat="1" ht="46" spans="1:9">
      <c r="A349" s="57" t="s">
        <v>1173</v>
      </c>
      <c r="B349" s="68" t="s">
        <v>1087</v>
      </c>
      <c r="C349" s="69" t="s">
        <v>1174</v>
      </c>
      <c r="D349" s="69" t="s">
        <v>1175</v>
      </c>
      <c r="E349" s="74"/>
      <c r="F349" s="25" t="str">
        <f t="shared" ref="F349:F355" si="21">"规格："&amp;D349</f>
        <v>规格：300″Front/Rear Fast-fold Screen
300 寸正/背折叠投影幕</v>
      </c>
      <c r="G349" s="76" t="s">
        <v>1176</v>
      </c>
      <c r="H349" s="26" t="s">
        <v>249</v>
      </c>
      <c r="I349" s="30">
        <v>900</v>
      </c>
    </row>
    <row r="350" s="3" customFormat="1" ht="46" spans="1:9">
      <c r="A350" s="57" t="s">
        <v>1177</v>
      </c>
      <c r="B350" s="68" t="s">
        <v>1087</v>
      </c>
      <c r="C350" s="69" t="s">
        <v>1174</v>
      </c>
      <c r="D350" s="69" t="s">
        <v>1178</v>
      </c>
      <c r="E350" s="74"/>
      <c r="F350" s="25" t="str">
        <f t="shared" si="21"/>
        <v>规格：250″Front/Rear Fast-fold Screen
250 寸正/背折叠投影幕</v>
      </c>
      <c r="G350" s="76" t="s">
        <v>1176</v>
      </c>
      <c r="H350" s="26" t="s">
        <v>249</v>
      </c>
      <c r="I350" s="30">
        <v>800</v>
      </c>
    </row>
    <row r="351" s="3" customFormat="1" ht="46" spans="1:9">
      <c r="A351" s="57" t="s">
        <v>1179</v>
      </c>
      <c r="B351" s="68" t="s">
        <v>1087</v>
      </c>
      <c r="C351" s="69" t="s">
        <v>1174</v>
      </c>
      <c r="D351" s="69" t="s">
        <v>1180</v>
      </c>
      <c r="E351" s="74"/>
      <c r="F351" s="25" t="str">
        <f t="shared" si="21"/>
        <v>规格：200″Front/Rear Fast-fold Screen
200 寸正/背投影幕</v>
      </c>
      <c r="G351" s="76" t="s">
        <v>1176</v>
      </c>
      <c r="H351" s="26" t="s">
        <v>249</v>
      </c>
      <c r="I351" s="30">
        <v>500</v>
      </c>
    </row>
    <row r="352" s="3" customFormat="1" ht="46" spans="1:9">
      <c r="A352" s="57" t="s">
        <v>1181</v>
      </c>
      <c r="B352" s="68" t="s">
        <v>1087</v>
      </c>
      <c r="C352" s="69" t="s">
        <v>1174</v>
      </c>
      <c r="D352" s="69" t="s">
        <v>1182</v>
      </c>
      <c r="E352" s="74"/>
      <c r="F352" s="25" t="str">
        <f t="shared" si="21"/>
        <v>规格：180″Front/Rear Fast-fold Screen
180 寸正/背折叠投影幕</v>
      </c>
      <c r="G352" s="76" t="s">
        <v>1176</v>
      </c>
      <c r="H352" s="26" t="s">
        <v>249</v>
      </c>
      <c r="I352" s="30">
        <v>400</v>
      </c>
    </row>
    <row r="353" s="3" customFormat="1" ht="46" spans="1:9">
      <c r="A353" s="57" t="s">
        <v>1183</v>
      </c>
      <c r="B353" s="68" t="s">
        <v>1087</v>
      </c>
      <c r="C353" s="69" t="s">
        <v>1174</v>
      </c>
      <c r="D353" s="69" t="s">
        <v>1184</v>
      </c>
      <c r="E353" s="74"/>
      <c r="F353" s="25" t="str">
        <f t="shared" si="21"/>
        <v>规格：150″Front/Rear Fast-fold Screen
150 寸正/背折叠投影幕</v>
      </c>
      <c r="G353" s="76" t="s">
        <v>1176</v>
      </c>
      <c r="H353" s="26" t="s">
        <v>249</v>
      </c>
      <c r="I353" s="30">
        <v>350</v>
      </c>
    </row>
    <row r="354" s="3" customFormat="1" ht="46" spans="1:9">
      <c r="A354" s="57" t="s">
        <v>1185</v>
      </c>
      <c r="B354" s="68" t="s">
        <v>1087</v>
      </c>
      <c r="C354" s="69" t="s">
        <v>1174</v>
      </c>
      <c r="D354" s="69" t="s">
        <v>1186</v>
      </c>
      <c r="E354" s="74"/>
      <c r="F354" s="25" t="str">
        <f t="shared" si="21"/>
        <v>规格：120″ Front/Rear Fast-fold Screen
120 寸正/背投影幕</v>
      </c>
      <c r="G354" s="76" t="s">
        <v>1176</v>
      </c>
      <c r="H354" s="26" t="s">
        <v>249</v>
      </c>
      <c r="I354" s="30">
        <v>200</v>
      </c>
    </row>
    <row r="355" ht="16" spans="1:9">
      <c r="A355" s="57" t="s">
        <v>1187</v>
      </c>
      <c r="B355" s="70" t="s">
        <v>1087</v>
      </c>
      <c r="C355" s="69" t="s">
        <v>1188</v>
      </c>
      <c r="D355" s="69" t="s">
        <v>1189</v>
      </c>
      <c r="E355" s="74"/>
      <c r="F355" s="25" t="str">
        <f t="shared" si="21"/>
        <v>规格：100寸等离子显示器</v>
      </c>
      <c r="G355" s="76" t="s">
        <v>69</v>
      </c>
      <c r="H355" s="26" t="s">
        <v>249</v>
      </c>
      <c r="I355" s="30">
        <v>2500</v>
      </c>
    </row>
    <row r="356" s="3" customFormat="1" ht="31" spans="1:9">
      <c r="A356" s="57" t="s">
        <v>1190</v>
      </c>
      <c r="B356" s="68" t="s">
        <v>1087</v>
      </c>
      <c r="C356" s="69" t="s">
        <v>1188</v>
      </c>
      <c r="D356" s="69" t="s">
        <v>1191</v>
      </c>
      <c r="E356" s="74" t="s">
        <v>1192</v>
      </c>
      <c r="F356" s="25" t="str">
        <f t="shared" ref="F356:F360" si="22">"规格："&amp;D356&amp;","&amp;E356</f>
        <v>规格：70寸等离子显示器,夏普70液晶电视 70SU665A</v>
      </c>
      <c r="G356" s="76" t="s">
        <v>69</v>
      </c>
      <c r="H356" s="26" t="s">
        <v>249</v>
      </c>
      <c r="I356" s="30">
        <v>1395</v>
      </c>
    </row>
    <row r="357" s="3" customFormat="1" ht="31.25" customHeight="1" spans="1:9">
      <c r="A357" s="57" t="s">
        <v>1193</v>
      </c>
      <c r="B357" s="68" t="s">
        <v>1087</v>
      </c>
      <c r="C357" s="69" t="s">
        <v>1188</v>
      </c>
      <c r="D357" s="69" t="s">
        <v>1194</v>
      </c>
      <c r="E357" s="74" t="s">
        <v>1195</v>
      </c>
      <c r="F357" s="25" t="str">
        <f t="shared" si="22"/>
        <v>规格：65 寸等离子显示器,Panasonic TH-65PF10CK 65″HDTV Plasma Display
松下65 寸等离子显示器（70“）</v>
      </c>
      <c r="G357" s="76" t="s">
        <v>69</v>
      </c>
      <c r="H357" s="26" t="s">
        <v>249</v>
      </c>
      <c r="I357" s="30">
        <v>927</v>
      </c>
    </row>
    <row r="358" s="3" customFormat="1" ht="31" spans="1:9">
      <c r="A358" s="57" t="s">
        <v>1196</v>
      </c>
      <c r="B358" s="68" t="s">
        <v>1087</v>
      </c>
      <c r="C358" s="69" t="s">
        <v>1188</v>
      </c>
      <c r="D358" s="69" t="s">
        <v>1197</v>
      </c>
      <c r="E358" s="74" t="s">
        <v>1198</v>
      </c>
      <c r="F358" s="25" t="str">
        <f t="shared" si="22"/>
        <v>规格：60 寸等离子显示器,LG 60LG63CJ-CA 等离子电视</v>
      </c>
      <c r="G358" s="76" t="s">
        <v>69</v>
      </c>
      <c r="H358" s="26" t="s">
        <v>249</v>
      </c>
      <c r="I358" s="30">
        <v>779</v>
      </c>
    </row>
    <row r="359" s="3" customFormat="1" ht="46" spans="1:9">
      <c r="A359" s="57" t="s">
        <v>1199</v>
      </c>
      <c r="B359" s="68" t="s">
        <v>1087</v>
      </c>
      <c r="C359" s="69" t="s">
        <v>1188</v>
      </c>
      <c r="D359" s="69" t="s">
        <v>1200</v>
      </c>
      <c r="E359" s="74" t="s">
        <v>1201</v>
      </c>
      <c r="F359" s="25" t="str">
        <f t="shared" si="22"/>
        <v>规格：50 寸等离子显示器,Panasonic TH-50PF12CK 50″HDTV Plasma Display
松下50 寸等离子显示器</v>
      </c>
      <c r="G359" s="76" t="s">
        <v>69</v>
      </c>
      <c r="H359" s="26" t="s">
        <v>249</v>
      </c>
      <c r="I359" s="30">
        <v>582</v>
      </c>
    </row>
    <row r="360" s="3" customFormat="1" ht="46" spans="1:9">
      <c r="A360" s="57" t="s">
        <v>1202</v>
      </c>
      <c r="B360" s="68" t="s">
        <v>1087</v>
      </c>
      <c r="C360" s="69" t="s">
        <v>1188</v>
      </c>
      <c r="D360" s="69" t="s">
        <v>1203</v>
      </c>
      <c r="E360" s="74" t="s">
        <v>1204</v>
      </c>
      <c r="F360" s="25" t="str">
        <f t="shared" si="22"/>
        <v>规格：42 寸等离子显示器,Panasonic TH-42PWD 42″ Plasma Display
松下42 寸等离子显示器</v>
      </c>
      <c r="G360" s="76" t="s">
        <v>69</v>
      </c>
      <c r="H360" s="26" t="s">
        <v>249</v>
      </c>
      <c r="I360" s="30">
        <v>456</v>
      </c>
    </row>
    <row r="361" s="3" customFormat="1" ht="31" spans="1:9">
      <c r="A361" s="57" t="s">
        <v>1205</v>
      </c>
      <c r="B361" s="68" t="s">
        <v>1087</v>
      </c>
      <c r="C361" s="69" t="s">
        <v>1188</v>
      </c>
      <c r="D361" s="69" t="s">
        <v>1206</v>
      </c>
      <c r="E361" s="74"/>
      <c r="F361" s="25" t="str">
        <f>"规格："&amp;D361</f>
        <v>规格：32″ LCD HDTV
32 寸高清液晶电视</v>
      </c>
      <c r="G361" s="76" t="s">
        <v>69</v>
      </c>
      <c r="H361" s="26" t="s">
        <v>249</v>
      </c>
      <c r="I361" s="30">
        <v>276</v>
      </c>
    </row>
    <row r="362" s="3" customFormat="1" ht="31" spans="1:9">
      <c r="A362" s="57" t="s">
        <v>1207</v>
      </c>
      <c r="B362" s="68" t="s">
        <v>1087</v>
      </c>
      <c r="C362" s="69" t="s">
        <v>1188</v>
      </c>
      <c r="D362" s="69" t="s">
        <v>1208</v>
      </c>
      <c r="E362" s="74"/>
      <c r="F362" s="25" t="str">
        <f>"规格："&amp;D362</f>
        <v>规格：19-22″ LCD Display
19-22 寸液晶显示器</v>
      </c>
      <c r="G362" s="76" t="s">
        <v>69</v>
      </c>
      <c r="H362" s="26" t="s">
        <v>249</v>
      </c>
      <c r="I362" s="30">
        <v>165</v>
      </c>
    </row>
    <row r="363" s="3" customFormat="1" ht="46" spans="1:9">
      <c r="A363" s="57" t="s">
        <v>1209</v>
      </c>
      <c r="B363" s="68" t="s">
        <v>1087</v>
      </c>
      <c r="C363" s="69" t="s">
        <v>1210</v>
      </c>
      <c r="D363" s="69" t="s">
        <v>1211</v>
      </c>
      <c r="E363" s="74" t="s">
        <v>1212</v>
      </c>
      <c r="F363" s="25" t="str">
        <f t="shared" ref="F363:F368" si="23">"规格："&amp;D363&amp;","&amp;E363</f>
        <v>规格：Barco Folsom Encore E2
Barco Folsom Encore 高清视频处理器,品牌：Barco，型号：E2</v>
      </c>
      <c r="G363" s="76" t="s">
        <v>69</v>
      </c>
      <c r="H363" s="26" t="s">
        <v>249</v>
      </c>
      <c r="I363" s="80" t="s">
        <v>1213</v>
      </c>
    </row>
    <row r="364" s="3" customFormat="1" ht="61" spans="1:9">
      <c r="A364" s="57" t="s">
        <v>1214</v>
      </c>
      <c r="B364" s="68" t="s">
        <v>1087</v>
      </c>
      <c r="C364" s="69" t="s">
        <v>1210</v>
      </c>
      <c r="D364" s="69" t="s">
        <v>1215</v>
      </c>
      <c r="E364" s="74" t="s">
        <v>1216</v>
      </c>
      <c r="F364" s="25" t="str">
        <f t="shared" si="23"/>
        <v>规格：Barco Folsom Encore HD VP 3ME
Barco Folsom Encore 高清视频处理器,品牌：Barco，型号：VP 3ME</v>
      </c>
      <c r="G364" s="76" t="s">
        <v>69</v>
      </c>
      <c r="H364" s="26" t="s">
        <v>249</v>
      </c>
      <c r="I364" s="30">
        <v>4100</v>
      </c>
    </row>
    <row r="365" s="3" customFormat="1" ht="46" spans="1:9">
      <c r="A365" s="57" t="s">
        <v>1217</v>
      </c>
      <c r="B365" s="68" t="s">
        <v>1087</v>
      </c>
      <c r="C365" s="69" t="s">
        <v>1210</v>
      </c>
      <c r="D365" s="69" t="s">
        <v>1218</v>
      </c>
      <c r="E365" s="74" t="s">
        <v>1219</v>
      </c>
      <c r="F365" s="25" t="str">
        <f t="shared" si="23"/>
        <v>规格：Barco S3 4K Image Processor
Barco S3 4K 视频处理器,品牌：Barco，型号： S3</v>
      </c>
      <c r="G365" s="75" t="s">
        <v>69</v>
      </c>
      <c r="H365" s="26" t="s">
        <v>249</v>
      </c>
      <c r="I365" s="30">
        <v>3679</v>
      </c>
    </row>
    <row r="366" s="4" customFormat="1" ht="76" spans="1:9">
      <c r="A366" s="57" t="s">
        <v>1220</v>
      </c>
      <c r="B366" s="68" t="s">
        <v>1087</v>
      </c>
      <c r="C366" s="69" t="s">
        <v>1210</v>
      </c>
      <c r="D366" s="69" t="s">
        <v>1221</v>
      </c>
      <c r="E366" s="74" t="s">
        <v>1222</v>
      </c>
      <c r="F366" s="25" t="str">
        <f t="shared" si="23"/>
        <v>规格：Barco Folsom Encore ImagePRO-HD
Barco Folsom Encore ImagePRO-HD 高清图像转换处理器,Barco</v>
      </c>
      <c r="G366" s="76" t="s">
        <v>69</v>
      </c>
      <c r="H366" s="26" t="s">
        <v>249</v>
      </c>
      <c r="I366" s="46">
        <v>1500</v>
      </c>
    </row>
    <row r="367" s="4" customFormat="1" ht="61" spans="1:9">
      <c r="A367" s="57" t="s">
        <v>1223</v>
      </c>
      <c r="B367" s="68" t="s">
        <v>1087</v>
      </c>
      <c r="C367" s="69" t="s">
        <v>1210</v>
      </c>
      <c r="D367" s="69" t="s">
        <v>1224</v>
      </c>
      <c r="E367" s="74" t="s">
        <v>1225</v>
      </c>
      <c r="F367" s="25" t="str">
        <f t="shared" si="23"/>
        <v>规格：Barco Folsom Encore Screen PRO-II HD
Barco Folsom 高清图像转换处理器,品牌：Barco，型号：PRO-II </v>
      </c>
      <c r="G367" s="76" t="s">
        <v>69</v>
      </c>
      <c r="H367" s="26" t="s">
        <v>249</v>
      </c>
      <c r="I367" s="46">
        <v>1500</v>
      </c>
    </row>
    <row r="368" s="3" customFormat="1" ht="46" spans="1:9">
      <c r="A368" s="57" t="s">
        <v>1226</v>
      </c>
      <c r="B368" s="68" t="s">
        <v>1087</v>
      </c>
      <c r="C368" s="69" t="s">
        <v>1210</v>
      </c>
      <c r="D368" s="69" t="s">
        <v>1227</v>
      </c>
      <c r="E368" s="74" t="s">
        <v>1222</v>
      </c>
      <c r="F368" s="25" t="str">
        <f t="shared" si="23"/>
        <v>规格：Barco Folsom PDS-902
Barco Folsom PDS-902 图像转换处理器,Barco</v>
      </c>
      <c r="G368" s="76" t="s">
        <v>69</v>
      </c>
      <c r="H368" s="26" t="s">
        <v>249</v>
      </c>
      <c r="I368" s="30">
        <v>1100</v>
      </c>
    </row>
    <row r="369" s="3" customFormat="1" ht="31" spans="1:9">
      <c r="A369" s="57" t="s">
        <v>1228</v>
      </c>
      <c r="B369" s="68" t="s">
        <v>1087</v>
      </c>
      <c r="C369" s="69" t="s">
        <v>1210</v>
      </c>
      <c r="D369" s="69" t="s">
        <v>1229</v>
      </c>
      <c r="E369" s="74"/>
      <c r="F369" s="25" t="str">
        <f t="shared" ref="F369:F372" si="24">"规格："&amp;D369</f>
        <v>规格：MAGNIMAGE  MIG-V3    处理器</v>
      </c>
      <c r="G369" s="76" t="s">
        <v>69</v>
      </c>
      <c r="H369" s="26" t="s">
        <v>249</v>
      </c>
      <c r="I369" s="30">
        <v>400</v>
      </c>
    </row>
    <row r="370" s="3" customFormat="1" ht="31" spans="1:9">
      <c r="A370" s="57" t="s">
        <v>1230</v>
      </c>
      <c r="B370" s="58" t="s">
        <v>1087</v>
      </c>
      <c r="C370" s="59" t="s">
        <v>1210</v>
      </c>
      <c r="D370" s="59" t="s">
        <v>1231</v>
      </c>
      <c r="E370" s="77"/>
      <c r="F370" s="65" t="str">
        <f t="shared" si="24"/>
        <v>规格：MAGNIMAGE  MIG-590 转换器</v>
      </c>
      <c r="G370" s="66" t="s">
        <v>69</v>
      </c>
      <c r="H370" s="67" t="s">
        <v>249</v>
      </c>
      <c r="I370" s="30">
        <v>350</v>
      </c>
    </row>
    <row r="371" s="3" customFormat="1" ht="31" spans="1:9">
      <c r="A371" s="57" t="s">
        <v>1232</v>
      </c>
      <c r="B371" s="58" t="s">
        <v>1087</v>
      </c>
      <c r="C371" s="59" t="s">
        <v>1210</v>
      </c>
      <c r="D371" s="59" t="s">
        <v>1233</v>
      </c>
      <c r="E371" s="64"/>
      <c r="F371" s="65" t="str">
        <f t="shared" si="24"/>
        <v>规格：LED/LEC Processor
国产 LED/LEC 处理器</v>
      </c>
      <c r="G371" s="72" t="s">
        <v>69</v>
      </c>
      <c r="H371" s="67" t="s">
        <v>249</v>
      </c>
      <c r="I371" s="30">
        <v>500</v>
      </c>
    </row>
    <row r="372" s="3" customFormat="1" ht="31" spans="1:9">
      <c r="A372" s="57" t="s">
        <v>1234</v>
      </c>
      <c r="B372" s="58" t="s">
        <v>1087</v>
      </c>
      <c r="C372" s="59" t="s">
        <v>1210</v>
      </c>
      <c r="D372" s="59" t="s">
        <v>1235</v>
      </c>
      <c r="E372" s="77"/>
      <c r="F372" s="65" t="str">
        <f t="shared" si="24"/>
        <v>规格：MAGNIMAGE  MIG-H1   控制台</v>
      </c>
      <c r="G372" s="66" t="s">
        <v>69</v>
      </c>
      <c r="H372" s="67" t="s">
        <v>249</v>
      </c>
      <c r="I372" s="30">
        <v>2018</v>
      </c>
    </row>
    <row r="373" s="3" customFormat="1" ht="61" spans="1:9">
      <c r="A373" s="57" t="s">
        <v>1236</v>
      </c>
      <c r="B373" s="58" t="s">
        <v>1087</v>
      </c>
      <c r="C373" s="59" t="s">
        <v>1210</v>
      </c>
      <c r="D373" s="59" t="s">
        <v>1237</v>
      </c>
      <c r="E373" s="77" t="s">
        <v>1222</v>
      </c>
      <c r="F373" s="65" t="str">
        <f t="shared" ref="F373:F380" si="25">"规格："&amp;D373&amp;","&amp;E373</f>
        <v>规格：Barco Folsom Encore Controller LC
Barco Folsom Encore 大型控制台,Barco</v>
      </c>
      <c r="G373" s="66" t="s">
        <v>69</v>
      </c>
      <c r="H373" s="67" t="s">
        <v>249</v>
      </c>
      <c r="I373" s="30">
        <v>3697</v>
      </c>
    </row>
    <row r="374" s="3" customFormat="1" ht="31" spans="1:9">
      <c r="A374" s="57" t="s">
        <v>1238</v>
      </c>
      <c r="B374" s="58" t="s">
        <v>1087</v>
      </c>
      <c r="C374" s="59" t="s">
        <v>1210</v>
      </c>
      <c r="D374" s="59" t="s">
        <v>1239</v>
      </c>
      <c r="E374" s="77" t="s">
        <v>1222</v>
      </c>
      <c r="F374" s="65" t="str">
        <f t="shared" si="25"/>
        <v>规格：BARCO EC200   控制台,Barco</v>
      </c>
      <c r="G374" s="66" t="s">
        <v>69</v>
      </c>
      <c r="H374" s="67" t="s">
        <v>249</v>
      </c>
      <c r="I374" s="46" t="s">
        <v>1213</v>
      </c>
    </row>
    <row r="375" s="3" customFormat="1" ht="61" spans="1:9">
      <c r="A375" s="57" t="s">
        <v>1240</v>
      </c>
      <c r="B375" s="58" t="s">
        <v>1087</v>
      </c>
      <c r="C375" s="59" t="s">
        <v>1210</v>
      </c>
      <c r="D375" s="59" t="s">
        <v>1241</v>
      </c>
      <c r="E375" s="77" t="s">
        <v>1222</v>
      </c>
      <c r="F375" s="65" t="str">
        <f t="shared" si="25"/>
        <v>规格：Barco Folsom Encore Controller SC
Barco Folsom Encore 小型控制台,Barco</v>
      </c>
      <c r="G375" s="66" t="s">
        <v>69</v>
      </c>
      <c r="H375" s="67" t="s">
        <v>249</v>
      </c>
      <c r="I375" s="30">
        <v>3000</v>
      </c>
    </row>
    <row r="376" s="3" customFormat="1" ht="46" spans="1:9">
      <c r="A376" s="57" t="s">
        <v>1242</v>
      </c>
      <c r="B376" s="58" t="s">
        <v>1087</v>
      </c>
      <c r="C376" s="59" t="s">
        <v>1210</v>
      </c>
      <c r="D376" s="71" t="s">
        <v>1243</v>
      </c>
      <c r="E376" s="78" t="s">
        <v>1244</v>
      </c>
      <c r="F376" s="65" t="str">
        <f t="shared" si="25"/>
        <v>规格：数字导播台,配合普通数字视频拍摄，满足常规摄像视频信号切换需求，含监视器+相关线缆</v>
      </c>
      <c r="G376" s="79" t="s">
        <v>69</v>
      </c>
      <c r="H376" s="67" t="s">
        <v>249</v>
      </c>
      <c r="I376" s="30">
        <v>2032</v>
      </c>
    </row>
    <row r="377" s="3" customFormat="1" ht="61" spans="1:9">
      <c r="A377" s="57" t="s">
        <v>1245</v>
      </c>
      <c r="B377" s="58" t="s">
        <v>1087</v>
      </c>
      <c r="C377" s="59" t="s">
        <v>1210</v>
      </c>
      <c r="D377" s="59" t="s">
        <v>1246</v>
      </c>
      <c r="E377" s="77" t="s">
        <v>1222</v>
      </c>
      <c r="F377" s="65" t="str">
        <f t="shared" si="25"/>
        <v>规格：Barco Folsom MatrixPRO 16x16 HD/DVI
Barco Folsom MatrixPRO 16x16 高清数字矩阵,Barco</v>
      </c>
      <c r="G377" s="66" t="s">
        <v>69</v>
      </c>
      <c r="H377" s="67" t="s">
        <v>249</v>
      </c>
      <c r="I377" s="30">
        <v>2450</v>
      </c>
    </row>
    <row r="378" s="3" customFormat="1" ht="61" spans="1:9">
      <c r="A378" s="57" t="s">
        <v>1247</v>
      </c>
      <c r="B378" s="58" t="s">
        <v>1087</v>
      </c>
      <c r="C378" s="59" t="s">
        <v>1210</v>
      </c>
      <c r="D378" s="59" t="s">
        <v>1248</v>
      </c>
      <c r="E378" s="77" t="s">
        <v>1222</v>
      </c>
      <c r="F378" s="65" t="str">
        <f t="shared" si="25"/>
        <v>规格：Barco Folsom MatrixPRO 16x16 RGBHV
Barco Folsom MatrixPRO 16x16 RGBHV 矩阵,Barco</v>
      </c>
      <c r="G378" s="66" t="s">
        <v>69</v>
      </c>
      <c r="H378" s="67" t="s">
        <v>249</v>
      </c>
      <c r="I378" s="30">
        <v>2220</v>
      </c>
    </row>
    <row r="379" s="3" customFormat="1" ht="61" spans="1:9">
      <c r="A379" s="57" t="s">
        <v>1249</v>
      </c>
      <c r="B379" s="58" t="s">
        <v>1087</v>
      </c>
      <c r="C379" s="59" t="s">
        <v>1210</v>
      </c>
      <c r="D379" s="59" t="s">
        <v>1250</v>
      </c>
      <c r="E379" s="77" t="s">
        <v>1222</v>
      </c>
      <c r="F379" s="65" t="str">
        <f t="shared" si="25"/>
        <v>规格：Barco Folsom MatrixPRO 12x8 RGBHV
Barco Folsom MatrixPRO 12x8 RGBHV 矩阵,Barco</v>
      </c>
      <c r="G379" s="66" t="s">
        <v>69</v>
      </c>
      <c r="H379" s="67" t="s">
        <v>249</v>
      </c>
      <c r="I379" s="30">
        <v>1800</v>
      </c>
    </row>
    <row r="380" s="3" customFormat="1" ht="61" spans="1:9">
      <c r="A380" s="57" t="s">
        <v>1251</v>
      </c>
      <c r="B380" s="58" t="s">
        <v>1087</v>
      </c>
      <c r="C380" s="59" t="s">
        <v>1210</v>
      </c>
      <c r="D380" s="59" t="s">
        <v>1252</v>
      </c>
      <c r="E380" s="77" t="s">
        <v>1222</v>
      </c>
      <c r="F380" s="65" t="str">
        <f t="shared" si="25"/>
        <v>规格：Barco Folsom MatrixPRO 8x8 DVI
Barco Folsom MatrixPRO 8x8 DVI 矩阵,Barco</v>
      </c>
      <c r="G380" s="66" t="s">
        <v>69</v>
      </c>
      <c r="H380" s="67" t="s">
        <v>249</v>
      </c>
      <c r="I380" s="30">
        <v>1600</v>
      </c>
    </row>
    <row r="381" s="3" customFormat="1" ht="61" spans="1:9">
      <c r="A381" s="57" t="s">
        <v>1253</v>
      </c>
      <c r="B381" s="58" t="s">
        <v>1087</v>
      </c>
      <c r="C381" s="59" t="s">
        <v>1210</v>
      </c>
      <c r="D381" s="59" t="s">
        <v>1254</v>
      </c>
      <c r="E381" s="77"/>
      <c r="F381" s="65" t="str">
        <f t="shared" ref="F381:F383" si="26">"规格："&amp;D381</f>
        <v>规格：WATCHOUT Programming
WATCHOUT 主机（含编程、解密单元、显示服务器、拼接同步器）</v>
      </c>
      <c r="G381" s="66" t="s">
        <v>23</v>
      </c>
      <c r="H381" s="67" t="s">
        <v>249</v>
      </c>
      <c r="I381" s="30">
        <v>2181</v>
      </c>
    </row>
    <row r="382" s="3" customFormat="1" ht="31" spans="1:9">
      <c r="A382" s="57" t="s">
        <v>1255</v>
      </c>
      <c r="B382" s="58" t="s">
        <v>1087</v>
      </c>
      <c r="C382" s="59" t="s">
        <v>1210</v>
      </c>
      <c r="D382" s="59" t="s">
        <v>1256</v>
      </c>
      <c r="E382" s="77"/>
      <c r="F382" s="65" t="str">
        <f t="shared" si="26"/>
        <v>规格：WATCHOUT VP</v>
      </c>
      <c r="G382" s="66" t="s">
        <v>1257</v>
      </c>
      <c r="H382" s="67" t="s">
        <v>249</v>
      </c>
      <c r="I382" s="30">
        <v>1500</v>
      </c>
    </row>
    <row r="383" s="3" customFormat="1" ht="46" spans="1:9">
      <c r="A383" s="57" t="s">
        <v>1258</v>
      </c>
      <c r="B383" s="58" t="s">
        <v>1087</v>
      </c>
      <c r="C383" s="59" t="s">
        <v>1210</v>
      </c>
      <c r="D383" s="59" t="s">
        <v>1259</v>
      </c>
      <c r="E383" s="77"/>
      <c r="F383" s="65" t="str">
        <f t="shared" si="26"/>
        <v>规格：ANALOGWAY SVU 300
ANALOGWAY SVU300 淡入淡出切换器</v>
      </c>
      <c r="G383" s="66" t="s">
        <v>69</v>
      </c>
      <c r="H383" s="67" t="s">
        <v>249</v>
      </c>
      <c r="I383" s="30">
        <v>1000</v>
      </c>
    </row>
    <row r="384" s="3" customFormat="1" ht="31" spans="1:9">
      <c r="A384" s="57" t="s">
        <v>1260</v>
      </c>
      <c r="B384" s="58" t="s">
        <v>1087</v>
      </c>
      <c r="C384" s="59" t="s">
        <v>1210</v>
      </c>
      <c r="D384" s="59" t="s">
        <v>1261</v>
      </c>
      <c r="E384" s="77" t="s">
        <v>1262</v>
      </c>
      <c r="F384" s="65" t="str">
        <f t="shared" ref="F384:F391" si="27">"规格："&amp;D384&amp;","&amp;E384</f>
        <v>规格：视频分配器,EXTRON VGA DA4 DISTRIBUTION AMPLIFIER</v>
      </c>
      <c r="G384" s="66" t="s">
        <v>69</v>
      </c>
      <c r="H384" s="67" t="s">
        <v>249</v>
      </c>
      <c r="I384" s="30">
        <v>311</v>
      </c>
    </row>
    <row r="385" s="3" customFormat="1" ht="46" spans="1:9">
      <c r="A385" s="57" t="s">
        <v>1263</v>
      </c>
      <c r="B385" s="58" t="s">
        <v>1087</v>
      </c>
      <c r="C385" s="59" t="s">
        <v>1210</v>
      </c>
      <c r="D385" s="59" t="s">
        <v>1264</v>
      </c>
      <c r="E385" s="77" t="s">
        <v>1265</v>
      </c>
      <c r="F385" s="65" t="str">
        <f t="shared" si="27"/>
        <v>规格：Disguise 4x4 Pro Video Server
视频服务器,16通道</v>
      </c>
      <c r="G385" s="66" t="s">
        <v>69</v>
      </c>
      <c r="H385" s="67" t="s">
        <v>249</v>
      </c>
      <c r="I385" s="30">
        <v>2880</v>
      </c>
    </row>
    <row r="386" s="3" customFormat="1" ht="31" spans="1:9">
      <c r="A386" s="57" t="s">
        <v>1266</v>
      </c>
      <c r="B386" s="58" t="s">
        <v>1087</v>
      </c>
      <c r="C386" s="59" t="s">
        <v>1267</v>
      </c>
      <c r="D386" s="59" t="s">
        <v>1268</v>
      </c>
      <c r="E386" s="77" t="s">
        <v>1269</v>
      </c>
      <c r="F386" s="65" t="str">
        <f t="shared" si="27"/>
        <v>规格：Apple Notebook
Apple 笔记本电脑,Apple</v>
      </c>
      <c r="G386" s="66" t="s">
        <v>69</v>
      </c>
      <c r="H386" s="67" t="s">
        <v>249</v>
      </c>
      <c r="I386" s="30">
        <v>308</v>
      </c>
    </row>
    <row r="387" s="3" customFormat="1" ht="31" spans="1:9">
      <c r="A387" s="57" t="s">
        <v>1270</v>
      </c>
      <c r="B387" s="58" t="s">
        <v>1087</v>
      </c>
      <c r="C387" s="59" t="s">
        <v>1267</v>
      </c>
      <c r="D387" s="59" t="s">
        <v>1271</v>
      </c>
      <c r="E387" s="77" t="s">
        <v>1269</v>
      </c>
      <c r="F387" s="65" t="str">
        <f t="shared" si="27"/>
        <v>规格：Apple iMac
Apple 一体机电脑,Apple</v>
      </c>
      <c r="G387" s="66" t="s">
        <v>69</v>
      </c>
      <c r="H387" s="67" t="s">
        <v>249</v>
      </c>
      <c r="I387" s="30">
        <v>450</v>
      </c>
    </row>
    <row r="388" s="3" customFormat="1" ht="31" spans="1:9">
      <c r="A388" s="57" t="s">
        <v>1272</v>
      </c>
      <c r="B388" s="58" t="s">
        <v>1087</v>
      </c>
      <c r="C388" s="59" t="s">
        <v>1267</v>
      </c>
      <c r="D388" s="59" t="s">
        <v>1273</v>
      </c>
      <c r="E388" s="77" t="s">
        <v>1269</v>
      </c>
      <c r="F388" s="65" t="str">
        <f t="shared" si="27"/>
        <v>规格：Apple Mac Pro
Apple 台式电脑,Apple</v>
      </c>
      <c r="G388" s="66" t="s">
        <v>69</v>
      </c>
      <c r="H388" s="67" t="s">
        <v>249</v>
      </c>
      <c r="I388" s="30">
        <v>600</v>
      </c>
    </row>
    <row r="389" s="3" customFormat="1" ht="46" spans="1:9">
      <c r="A389" s="57" t="s">
        <v>1274</v>
      </c>
      <c r="B389" s="58" t="s">
        <v>1087</v>
      </c>
      <c r="C389" s="59" t="s">
        <v>1267</v>
      </c>
      <c r="D389" s="59" t="s">
        <v>1275</v>
      </c>
      <c r="E389" s="77" t="s">
        <v>1276</v>
      </c>
      <c r="F389" s="65" t="str">
        <f t="shared" si="27"/>
        <v>规格：苹果工作站,苹果 Apple Mac Pro专业级台式工作站黑色 黑色 E5/12G内存/256G闪存 ME253C</v>
      </c>
      <c r="G389" s="66" t="s">
        <v>69</v>
      </c>
      <c r="H389" s="67" t="s">
        <v>249</v>
      </c>
      <c r="I389" s="30">
        <v>1100</v>
      </c>
    </row>
    <row r="390" s="3" customFormat="1" ht="31" spans="1:9">
      <c r="A390" s="57" t="s">
        <v>1277</v>
      </c>
      <c r="B390" s="58" t="s">
        <v>1087</v>
      </c>
      <c r="C390" s="59" t="s">
        <v>1267</v>
      </c>
      <c r="D390" s="59" t="s">
        <v>1278</v>
      </c>
      <c r="E390" s="64" t="s">
        <v>1279</v>
      </c>
      <c r="F390" s="65" t="str">
        <f t="shared" si="27"/>
        <v>规格：iPad,iPad  Air  以上型号</v>
      </c>
      <c r="G390" s="59" t="s">
        <v>69</v>
      </c>
      <c r="H390" s="67" t="s">
        <v>249</v>
      </c>
      <c r="I390" s="30">
        <v>150</v>
      </c>
    </row>
    <row r="391" s="3" customFormat="1" ht="31" spans="1:9">
      <c r="A391" s="57" t="s">
        <v>1280</v>
      </c>
      <c r="B391" s="58" t="s">
        <v>1087</v>
      </c>
      <c r="C391" s="59" t="s">
        <v>1267</v>
      </c>
      <c r="D391" s="59" t="s">
        <v>1281</v>
      </c>
      <c r="E391" s="77" t="s">
        <v>1282</v>
      </c>
      <c r="F391" s="65" t="str">
        <f t="shared" si="27"/>
        <v>规格：IBM Laptop
IBM 笔记本电脑,IBM</v>
      </c>
      <c r="G391" s="66" t="s">
        <v>69</v>
      </c>
      <c r="H391" s="67" t="s">
        <v>249</v>
      </c>
      <c r="I391" s="30">
        <v>192</v>
      </c>
    </row>
    <row r="392" s="3" customFormat="1" ht="61" spans="1:9">
      <c r="A392" s="57" t="s">
        <v>1283</v>
      </c>
      <c r="B392" s="58" t="s">
        <v>1087</v>
      </c>
      <c r="C392" s="59" t="s">
        <v>1267</v>
      </c>
      <c r="D392" s="59" t="s">
        <v>1284</v>
      </c>
      <c r="E392" s="77"/>
      <c r="F392" s="65" t="str">
        <f>"规格："&amp;D392</f>
        <v>规格：D′San Cue lights PC-433-mini
D′San PC-433-mini 无线长距离翻页提示器</v>
      </c>
      <c r="G392" s="66" t="s">
        <v>121</v>
      </c>
      <c r="H392" s="67" t="s">
        <v>249</v>
      </c>
      <c r="I392" s="30">
        <v>200</v>
      </c>
    </row>
    <row r="393" s="3" customFormat="1" ht="31" spans="1:9">
      <c r="A393" s="57" t="s">
        <v>1285</v>
      </c>
      <c r="B393" s="58" t="s">
        <v>1087</v>
      </c>
      <c r="C393" s="59" t="s">
        <v>1267</v>
      </c>
      <c r="D393" s="59" t="s">
        <v>1286</v>
      </c>
      <c r="E393" s="77" t="s">
        <v>1287</v>
      </c>
      <c r="F393" s="65" t="str">
        <f t="shared" ref="F393:F395" si="28">"规格："&amp;D393&amp;","&amp;E393</f>
        <v>规格：专业提示翻页器（一托二）,PerfectCue</v>
      </c>
      <c r="G393" s="66" t="s">
        <v>119</v>
      </c>
      <c r="H393" s="67" t="s">
        <v>249</v>
      </c>
      <c r="I393" s="30">
        <v>440</v>
      </c>
    </row>
    <row r="394" s="3" customFormat="1" ht="31" spans="1:9">
      <c r="A394" s="57" t="s">
        <v>1288</v>
      </c>
      <c r="B394" s="58" t="s">
        <v>1087</v>
      </c>
      <c r="C394" s="59" t="s">
        <v>1267</v>
      </c>
      <c r="D394" s="59" t="s">
        <v>1289</v>
      </c>
      <c r="E394" s="77" t="s">
        <v>1287</v>
      </c>
      <c r="F394" s="65" t="str">
        <f t="shared" si="28"/>
        <v>规格：专业提示翻页器（一托四）,PerfectCue</v>
      </c>
      <c r="G394" s="66" t="s">
        <v>119</v>
      </c>
      <c r="H394" s="67" t="s">
        <v>249</v>
      </c>
      <c r="I394" s="30">
        <v>400</v>
      </c>
    </row>
    <row r="395" s="3" customFormat="1" ht="31" spans="1:9">
      <c r="A395" s="57" t="s">
        <v>1290</v>
      </c>
      <c r="B395" s="58" t="s">
        <v>1087</v>
      </c>
      <c r="C395" s="59" t="s">
        <v>1267</v>
      </c>
      <c r="D395" s="59" t="s">
        <v>1291</v>
      </c>
      <c r="E395" s="77" t="s">
        <v>1287</v>
      </c>
      <c r="F395" s="65" t="str">
        <f t="shared" si="28"/>
        <v>规格：专业提示翻页器（一托八）,PerfectCue</v>
      </c>
      <c r="G395" s="66" t="s">
        <v>119</v>
      </c>
      <c r="H395" s="67" t="s">
        <v>249</v>
      </c>
      <c r="I395" s="30">
        <v>500</v>
      </c>
    </row>
    <row r="396" s="3" customFormat="1" ht="31" spans="1:9">
      <c r="A396" s="57" t="s">
        <v>1292</v>
      </c>
      <c r="B396" s="58" t="s">
        <v>1087</v>
      </c>
      <c r="C396" s="59" t="s">
        <v>1267</v>
      </c>
      <c r="D396" s="59" t="s">
        <v>1293</v>
      </c>
      <c r="E396" s="77"/>
      <c r="F396" s="65" t="str">
        <f>"规格："&amp;D396</f>
        <v>规格：Prompter
普通翻页提示器</v>
      </c>
      <c r="G396" s="66" t="s">
        <v>121</v>
      </c>
      <c r="H396" s="67" t="s">
        <v>249</v>
      </c>
      <c r="I396" s="30">
        <v>100</v>
      </c>
    </row>
    <row r="397" s="3" customFormat="1" ht="46" spans="1:9">
      <c r="A397" s="57" t="s">
        <v>1294</v>
      </c>
      <c r="B397" s="58" t="s">
        <v>1087</v>
      </c>
      <c r="C397" s="59" t="s">
        <v>1267</v>
      </c>
      <c r="D397" s="59" t="s">
        <v>1295</v>
      </c>
      <c r="E397" s="77" t="s">
        <v>1296</v>
      </c>
      <c r="F397" s="65" t="str">
        <f t="shared" ref="F397:F442" si="29">"规格："&amp;D397&amp;","&amp;E397</f>
        <v>规格：光纤线,Optical Filber System（100m/条，100米内部不计费
大于100米按每条计费）</v>
      </c>
      <c r="G397" s="66" t="s">
        <v>152</v>
      </c>
      <c r="H397" s="67" t="s">
        <v>249</v>
      </c>
      <c r="I397" s="30">
        <v>252</v>
      </c>
    </row>
    <row r="398" s="4" customFormat="1" ht="31" spans="1:9">
      <c r="A398" s="57" t="s">
        <v>1297</v>
      </c>
      <c r="B398" s="58" t="s">
        <v>1087</v>
      </c>
      <c r="C398" s="59" t="s">
        <v>1267</v>
      </c>
      <c r="D398" s="59" t="s">
        <v>1298</v>
      </c>
      <c r="E398" s="77" t="s">
        <v>1299</v>
      </c>
      <c r="F398" s="65" t="str">
        <f t="shared" si="29"/>
        <v>规格：光纤传输处理器,Optic fiber cables between all dispaly and playback</v>
      </c>
      <c r="G398" s="66" t="s">
        <v>69</v>
      </c>
      <c r="H398" s="67" t="s">
        <v>249</v>
      </c>
      <c r="I398" s="46">
        <v>400</v>
      </c>
    </row>
    <row r="399" s="3" customFormat="1" ht="31" spans="1:9">
      <c r="A399" s="57" t="s">
        <v>1300</v>
      </c>
      <c r="B399" s="58" t="s">
        <v>1087</v>
      </c>
      <c r="C399" s="59" t="s">
        <v>1267</v>
      </c>
      <c r="D399" s="59" t="s">
        <v>1301</v>
      </c>
      <c r="E399" s="77" t="s">
        <v>1302</v>
      </c>
      <c r="F399" s="65" t="str">
        <f t="shared" si="29"/>
        <v>规格：千兆交换机,1000baseT Switch &amp;  Cat5 Ethernet Cable</v>
      </c>
      <c r="G399" s="66" t="s">
        <v>69</v>
      </c>
      <c r="H399" s="67" t="s">
        <v>249</v>
      </c>
      <c r="I399" s="30">
        <v>500</v>
      </c>
    </row>
    <row r="400" s="3" customFormat="1" ht="31" spans="1:9">
      <c r="A400" s="57" t="s">
        <v>1303</v>
      </c>
      <c r="B400" s="58" t="s">
        <v>1087</v>
      </c>
      <c r="C400" s="59" t="s">
        <v>1267</v>
      </c>
      <c r="D400" s="59" t="s">
        <v>1304</v>
      </c>
      <c r="E400" s="77" t="s">
        <v>1305</v>
      </c>
      <c r="F400" s="65" t="str">
        <f t="shared" si="29"/>
        <v>规格：触摸屏,17寸以上</v>
      </c>
      <c r="G400" s="66" t="s">
        <v>69</v>
      </c>
      <c r="H400" s="67" t="s">
        <v>249</v>
      </c>
      <c r="I400" s="30">
        <v>450</v>
      </c>
    </row>
    <row r="401" s="3" customFormat="1" ht="31" spans="1:9">
      <c r="A401" s="57" t="s">
        <v>1306</v>
      </c>
      <c r="B401" s="58" t="s">
        <v>1087</v>
      </c>
      <c r="C401" s="59" t="s">
        <v>1267</v>
      </c>
      <c r="D401" s="59" t="s">
        <v>1307</v>
      </c>
      <c r="E401" s="77" t="s">
        <v>1308</v>
      </c>
      <c r="F401" s="65" t="str">
        <f t="shared" si="29"/>
        <v>规格：手机,可读nfc</v>
      </c>
      <c r="G401" s="66" t="s">
        <v>69</v>
      </c>
      <c r="H401" s="67" t="s">
        <v>249</v>
      </c>
      <c r="I401" s="30">
        <v>200</v>
      </c>
    </row>
    <row r="402" s="3" customFormat="1" ht="31" spans="1:9">
      <c r="A402" s="57" t="s">
        <v>1309</v>
      </c>
      <c r="B402" s="58" t="s">
        <v>1310</v>
      </c>
      <c r="C402" s="59" t="s">
        <v>1311</v>
      </c>
      <c r="D402" s="59" t="s">
        <v>1312</v>
      </c>
      <c r="E402" s="77" t="s">
        <v>1313</v>
      </c>
      <c r="F402" s="65" t="str">
        <f t="shared" si="29"/>
        <v>规格：线阵音箱,FM ACOUSTICS、D&amp;B、EAW、Meyersound、C-MARK</v>
      </c>
      <c r="G402" s="66" t="s">
        <v>69</v>
      </c>
      <c r="H402" s="67" t="s">
        <v>249</v>
      </c>
      <c r="I402" s="30">
        <v>950</v>
      </c>
    </row>
    <row r="403" s="3" customFormat="1" ht="31" spans="1:9">
      <c r="A403" s="57" t="s">
        <v>1314</v>
      </c>
      <c r="B403" s="58" t="s">
        <v>1310</v>
      </c>
      <c r="C403" s="59" t="s">
        <v>1311</v>
      </c>
      <c r="D403" s="59" t="s">
        <v>1315</v>
      </c>
      <c r="E403" s="77" t="s">
        <v>1313</v>
      </c>
      <c r="F403" s="65" t="str">
        <f t="shared" si="29"/>
        <v>规格：线阵超低音音箱,FM ACOUSTICS、D&amp;B、EAW、Meyersound、C-MARK</v>
      </c>
      <c r="G403" s="66" t="s">
        <v>69</v>
      </c>
      <c r="H403" s="67" t="s">
        <v>249</v>
      </c>
      <c r="I403" s="30">
        <v>800</v>
      </c>
    </row>
    <row r="404" s="3" customFormat="1" ht="31" spans="1:9">
      <c r="A404" s="57" t="s">
        <v>1316</v>
      </c>
      <c r="B404" s="58" t="s">
        <v>1310</v>
      </c>
      <c r="C404" s="59" t="s">
        <v>1311</v>
      </c>
      <c r="D404" s="59" t="s">
        <v>1317</v>
      </c>
      <c r="E404" s="77" t="s">
        <v>1313</v>
      </c>
      <c r="F404" s="65" t="str">
        <f t="shared" si="29"/>
        <v>规格：线阵低音音箱,FM ACOUSTICS、D&amp;B、EAW、Meyersound、C-MARK</v>
      </c>
      <c r="G404" s="66" t="s">
        <v>69</v>
      </c>
      <c r="H404" s="67" t="s">
        <v>249</v>
      </c>
      <c r="I404" s="30">
        <v>774</v>
      </c>
    </row>
    <row r="405" s="3" customFormat="1" ht="31" spans="1:9">
      <c r="A405" s="57" t="s">
        <v>1318</v>
      </c>
      <c r="B405" s="58" t="s">
        <v>1310</v>
      </c>
      <c r="C405" s="59" t="s">
        <v>1311</v>
      </c>
      <c r="D405" s="59" t="s">
        <v>1319</v>
      </c>
      <c r="E405" s="77" t="s">
        <v>1313</v>
      </c>
      <c r="F405" s="65" t="str">
        <f t="shared" si="29"/>
        <v>规格：线阵反送,FM ACOUSTICS、D&amp;B、EAW、Meyersound、C-MARK</v>
      </c>
      <c r="G405" s="66" t="s">
        <v>69</v>
      </c>
      <c r="H405" s="67" t="s">
        <v>249</v>
      </c>
      <c r="I405" s="30">
        <v>632</v>
      </c>
    </row>
    <row r="406" s="3" customFormat="1" ht="31" spans="1:9">
      <c r="A406" s="57" t="s">
        <v>1320</v>
      </c>
      <c r="B406" s="58" t="s">
        <v>1310</v>
      </c>
      <c r="C406" s="59" t="s">
        <v>1311</v>
      </c>
      <c r="D406" s="59" t="s">
        <v>1321</v>
      </c>
      <c r="E406" s="77" t="s">
        <v>1322</v>
      </c>
      <c r="F406" s="65" t="str">
        <f t="shared" si="29"/>
        <v>规格：全频音箱,JBL、EAW、Meyersound、D&amp;B</v>
      </c>
      <c r="G406" s="66" t="s">
        <v>69</v>
      </c>
      <c r="H406" s="67" t="s">
        <v>249</v>
      </c>
      <c r="I406" s="30">
        <v>500</v>
      </c>
    </row>
    <row r="407" s="3" customFormat="1" ht="31" spans="1:9">
      <c r="A407" s="57" t="s">
        <v>1323</v>
      </c>
      <c r="B407" s="58" t="s">
        <v>1310</v>
      </c>
      <c r="C407" s="59" t="s">
        <v>1311</v>
      </c>
      <c r="D407" s="59" t="s">
        <v>1324</v>
      </c>
      <c r="E407" s="77" t="s">
        <v>1322</v>
      </c>
      <c r="F407" s="65" t="str">
        <f t="shared" si="29"/>
        <v>规格：全频低音音箱,JBL、EAW、Meyersound、D&amp;B</v>
      </c>
      <c r="G407" s="66" t="s">
        <v>69</v>
      </c>
      <c r="H407" s="67" t="s">
        <v>249</v>
      </c>
      <c r="I407" s="30">
        <v>600</v>
      </c>
    </row>
    <row r="408" s="3" customFormat="1" ht="31" spans="1:9">
      <c r="A408" s="57" t="s">
        <v>1325</v>
      </c>
      <c r="B408" s="58" t="s">
        <v>1310</v>
      </c>
      <c r="C408" s="59" t="s">
        <v>1311</v>
      </c>
      <c r="D408" s="57" t="s">
        <v>1326</v>
      </c>
      <c r="E408" s="77" t="s">
        <v>1322</v>
      </c>
      <c r="F408" s="65" t="str">
        <f t="shared" si="29"/>
        <v>规格：全频反送,JBL、EAW、Meyersound、D&amp;B</v>
      </c>
      <c r="G408" s="66" t="s">
        <v>69</v>
      </c>
      <c r="H408" s="67" t="s">
        <v>249</v>
      </c>
      <c r="I408" s="30">
        <v>500</v>
      </c>
    </row>
    <row r="409" s="3" customFormat="1" ht="31" spans="1:9">
      <c r="A409" s="57" t="s">
        <v>1327</v>
      </c>
      <c r="B409" s="58" t="s">
        <v>1310</v>
      </c>
      <c r="C409" s="59" t="s">
        <v>1328</v>
      </c>
      <c r="D409" s="59" t="s">
        <v>1312</v>
      </c>
      <c r="E409" s="77" t="s">
        <v>1329</v>
      </c>
      <c r="F409" s="65" t="str">
        <f t="shared" si="29"/>
        <v>规格：线阵音箱,JBL、Hivi、JVC、Peavey Electronics</v>
      </c>
      <c r="G409" s="66" t="s">
        <v>69</v>
      </c>
      <c r="H409" s="67" t="s">
        <v>249</v>
      </c>
      <c r="I409" s="30">
        <v>700</v>
      </c>
    </row>
    <row r="410" s="3" customFormat="1" ht="31" spans="1:9">
      <c r="A410" s="57" t="s">
        <v>1330</v>
      </c>
      <c r="B410" s="58" t="s">
        <v>1310</v>
      </c>
      <c r="C410" s="59" t="s">
        <v>1328</v>
      </c>
      <c r="D410" s="59" t="s">
        <v>1315</v>
      </c>
      <c r="E410" s="77" t="s">
        <v>1329</v>
      </c>
      <c r="F410" s="65" t="str">
        <f t="shared" si="29"/>
        <v>规格：线阵超低音音箱,JBL、Hivi、JVC、Peavey Electronics</v>
      </c>
      <c r="G410" s="66" t="s">
        <v>69</v>
      </c>
      <c r="H410" s="67" t="s">
        <v>249</v>
      </c>
      <c r="I410" s="30">
        <v>700</v>
      </c>
    </row>
    <row r="411" ht="31" spans="1:9">
      <c r="A411" s="57" t="s">
        <v>1331</v>
      </c>
      <c r="B411" s="58" t="s">
        <v>1310</v>
      </c>
      <c r="C411" s="59" t="s">
        <v>1328</v>
      </c>
      <c r="D411" s="59" t="s">
        <v>1317</v>
      </c>
      <c r="E411" s="77" t="s">
        <v>1329</v>
      </c>
      <c r="F411" s="65" t="str">
        <f t="shared" si="29"/>
        <v>规格：线阵低音音箱,JBL、Hivi、JVC、Peavey Electronics</v>
      </c>
      <c r="G411" s="66" t="s">
        <v>69</v>
      </c>
      <c r="H411" s="67" t="s">
        <v>249</v>
      </c>
      <c r="I411" s="30">
        <v>675</v>
      </c>
    </row>
    <row r="412" ht="31" spans="1:9">
      <c r="A412" s="57" t="s">
        <v>1332</v>
      </c>
      <c r="B412" s="58" t="s">
        <v>1310</v>
      </c>
      <c r="C412" s="59" t="s">
        <v>1328</v>
      </c>
      <c r="D412" s="59" t="s">
        <v>1319</v>
      </c>
      <c r="E412" s="77" t="s">
        <v>1329</v>
      </c>
      <c r="F412" s="65" t="str">
        <f t="shared" si="29"/>
        <v>规格：线阵反送,JBL、Hivi、JVC、Peavey Electronics</v>
      </c>
      <c r="G412" s="66" t="s">
        <v>69</v>
      </c>
      <c r="H412" s="67" t="s">
        <v>249</v>
      </c>
      <c r="I412" s="30">
        <v>535</v>
      </c>
    </row>
    <row r="413" ht="31" spans="1:9">
      <c r="A413" s="57" t="s">
        <v>1333</v>
      </c>
      <c r="B413" s="58" t="s">
        <v>1310</v>
      </c>
      <c r="C413" s="59" t="s">
        <v>1328</v>
      </c>
      <c r="D413" s="59" t="s">
        <v>1321</v>
      </c>
      <c r="E413" s="77" t="s">
        <v>1334</v>
      </c>
      <c r="F413" s="65" t="str">
        <f t="shared" si="29"/>
        <v>规格：全频音箱,力素(NEXO)、JBL、JVC</v>
      </c>
      <c r="G413" s="66" t="s">
        <v>69</v>
      </c>
      <c r="H413" s="67" t="s">
        <v>249</v>
      </c>
      <c r="I413" s="30">
        <v>500</v>
      </c>
    </row>
    <row r="414" ht="31" spans="1:9">
      <c r="A414" s="57" t="s">
        <v>1335</v>
      </c>
      <c r="B414" s="58" t="s">
        <v>1310</v>
      </c>
      <c r="C414" s="59" t="s">
        <v>1328</v>
      </c>
      <c r="D414" s="59" t="s">
        <v>1324</v>
      </c>
      <c r="E414" s="77" t="s">
        <v>1334</v>
      </c>
      <c r="F414" s="65" t="str">
        <f t="shared" si="29"/>
        <v>规格：全频低音音箱,力素(NEXO)、JBL、JVC</v>
      </c>
      <c r="G414" s="66" t="s">
        <v>69</v>
      </c>
      <c r="H414" s="67" t="s">
        <v>249</v>
      </c>
      <c r="I414" s="30">
        <v>500</v>
      </c>
    </row>
    <row r="415" ht="31" spans="1:9">
      <c r="A415" s="57" t="s">
        <v>1336</v>
      </c>
      <c r="B415" s="58" t="s">
        <v>1310</v>
      </c>
      <c r="C415" s="59" t="s">
        <v>1328</v>
      </c>
      <c r="D415" s="57" t="s">
        <v>1326</v>
      </c>
      <c r="E415" s="77" t="s">
        <v>1334</v>
      </c>
      <c r="F415" s="65" t="str">
        <f t="shared" si="29"/>
        <v>规格：全频反送,力素(NEXO)、JBL、JVC</v>
      </c>
      <c r="G415" s="66" t="s">
        <v>69</v>
      </c>
      <c r="H415" s="67" t="s">
        <v>249</v>
      </c>
      <c r="I415" s="30">
        <v>500</v>
      </c>
    </row>
    <row r="416" ht="31" spans="1:9">
      <c r="A416" s="57" t="s">
        <v>1337</v>
      </c>
      <c r="B416" s="58" t="s">
        <v>1310</v>
      </c>
      <c r="C416" s="59" t="s">
        <v>1338</v>
      </c>
      <c r="D416" s="59" t="s">
        <v>1312</v>
      </c>
      <c r="E416" s="77" t="s">
        <v>1339</v>
      </c>
      <c r="F416" s="65" t="str">
        <f t="shared" si="29"/>
        <v>规格：线阵音箱,锐丰、ZSOUND、jonshlong、C-MARK</v>
      </c>
      <c r="G416" s="66" t="s">
        <v>69</v>
      </c>
      <c r="H416" s="67" t="s">
        <v>249</v>
      </c>
      <c r="I416" s="30">
        <v>500</v>
      </c>
    </row>
    <row r="417" ht="31" spans="1:9">
      <c r="A417" s="57" t="s">
        <v>1340</v>
      </c>
      <c r="B417" s="58" t="s">
        <v>1310</v>
      </c>
      <c r="C417" s="59" t="s">
        <v>1338</v>
      </c>
      <c r="D417" s="59" t="s">
        <v>1315</v>
      </c>
      <c r="E417" s="77" t="s">
        <v>1339</v>
      </c>
      <c r="F417" s="65" t="str">
        <f t="shared" si="29"/>
        <v>规格：线阵超低音音箱,锐丰、ZSOUND、jonshlong、C-MARK</v>
      </c>
      <c r="G417" s="66" t="s">
        <v>69</v>
      </c>
      <c r="H417" s="67" t="s">
        <v>249</v>
      </c>
      <c r="I417" s="30">
        <v>552</v>
      </c>
    </row>
    <row r="418" ht="31" spans="1:9">
      <c r="A418" s="57" t="s">
        <v>1341</v>
      </c>
      <c r="B418" s="58" t="s">
        <v>1310</v>
      </c>
      <c r="C418" s="59" t="s">
        <v>1338</v>
      </c>
      <c r="D418" s="59" t="s">
        <v>1317</v>
      </c>
      <c r="E418" s="77" t="s">
        <v>1339</v>
      </c>
      <c r="F418" s="65" t="str">
        <f t="shared" si="29"/>
        <v>规格：线阵低音音箱,锐丰、ZSOUND、jonshlong、C-MARK</v>
      </c>
      <c r="G418" s="66" t="s">
        <v>69</v>
      </c>
      <c r="H418" s="67" t="s">
        <v>249</v>
      </c>
      <c r="I418" s="30">
        <v>500</v>
      </c>
    </row>
    <row r="419" ht="31" spans="1:9">
      <c r="A419" s="57" t="s">
        <v>1342</v>
      </c>
      <c r="B419" s="58" t="s">
        <v>1310</v>
      </c>
      <c r="C419" s="59" t="s">
        <v>1338</v>
      </c>
      <c r="D419" s="59" t="s">
        <v>1319</v>
      </c>
      <c r="E419" s="77" t="s">
        <v>1339</v>
      </c>
      <c r="F419" s="65" t="str">
        <f t="shared" si="29"/>
        <v>规格：线阵反送,锐丰、ZSOUND、jonshlong、C-MARK</v>
      </c>
      <c r="G419" s="66" t="s">
        <v>69</v>
      </c>
      <c r="H419" s="67" t="s">
        <v>249</v>
      </c>
      <c r="I419" s="30">
        <v>399</v>
      </c>
    </row>
    <row r="420" ht="31" spans="1:9">
      <c r="A420" s="57" t="s">
        <v>1343</v>
      </c>
      <c r="B420" s="58" t="s">
        <v>1310</v>
      </c>
      <c r="C420" s="59" t="s">
        <v>1338</v>
      </c>
      <c r="D420" s="59" t="s">
        <v>1321</v>
      </c>
      <c r="E420" s="77" t="s">
        <v>1344</v>
      </c>
      <c r="F420" s="65" t="str">
        <f t="shared" si="29"/>
        <v>规格：全频音箱,JEZZ、玛田、飞达Fidek</v>
      </c>
      <c r="G420" s="66" t="s">
        <v>69</v>
      </c>
      <c r="H420" s="67" t="s">
        <v>249</v>
      </c>
      <c r="I420" s="30">
        <v>400</v>
      </c>
    </row>
    <row r="421" ht="31" spans="1:9">
      <c r="A421" s="57" t="s">
        <v>1345</v>
      </c>
      <c r="B421" s="58" t="s">
        <v>1310</v>
      </c>
      <c r="C421" s="59" t="s">
        <v>1338</v>
      </c>
      <c r="D421" s="59" t="s">
        <v>1324</v>
      </c>
      <c r="E421" s="77" t="s">
        <v>1344</v>
      </c>
      <c r="F421" s="65" t="str">
        <f t="shared" si="29"/>
        <v>规格：全频低音音箱,JEZZ、玛田、飞达Fidek</v>
      </c>
      <c r="G421" s="66" t="s">
        <v>69</v>
      </c>
      <c r="H421" s="67" t="s">
        <v>249</v>
      </c>
      <c r="I421" s="30">
        <v>400</v>
      </c>
    </row>
    <row r="422" ht="31" spans="1:9">
      <c r="A422" s="57" t="s">
        <v>1346</v>
      </c>
      <c r="B422" s="58" t="s">
        <v>1310</v>
      </c>
      <c r="C422" s="59" t="s">
        <v>1338</v>
      </c>
      <c r="D422" s="57" t="s">
        <v>1326</v>
      </c>
      <c r="E422" s="77" t="s">
        <v>1344</v>
      </c>
      <c r="F422" s="65" t="str">
        <f t="shared" si="29"/>
        <v>规格：全频反送,JEZZ、玛田、飞达Fidek</v>
      </c>
      <c r="G422" s="66" t="s">
        <v>69</v>
      </c>
      <c r="H422" s="67" t="s">
        <v>249</v>
      </c>
      <c r="I422" s="30">
        <v>300</v>
      </c>
    </row>
    <row r="423" s="3" customFormat="1" ht="31" spans="1:9">
      <c r="A423" s="57" t="s">
        <v>1347</v>
      </c>
      <c r="B423" s="58" t="s">
        <v>1310</v>
      </c>
      <c r="C423" s="59" t="s">
        <v>1348</v>
      </c>
      <c r="D423" s="59" t="s">
        <v>1349</v>
      </c>
      <c r="E423" s="77" t="s">
        <v>1350</v>
      </c>
      <c r="F423" s="65" t="str">
        <f t="shared" si="29"/>
        <v>规格：小音箱,雅马哈（YAMAHA）NX-N500</v>
      </c>
      <c r="G423" s="81" t="s">
        <v>1351</v>
      </c>
      <c r="H423" s="67" t="s">
        <v>249</v>
      </c>
      <c r="I423" s="30">
        <v>300</v>
      </c>
    </row>
    <row r="424" s="3" customFormat="1" ht="31" spans="1:9">
      <c r="A424" s="57" t="s">
        <v>1352</v>
      </c>
      <c r="B424" s="58" t="s">
        <v>1310</v>
      </c>
      <c r="C424" s="59" t="s">
        <v>1353</v>
      </c>
      <c r="D424" s="59" t="s">
        <v>1354</v>
      </c>
      <c r="E424" s="77" t="s">
        <v>1355</v>
      </c>
      <c r="F424" s="65" t="str">
        <f t="shared" si="29"/>
        <v>规格：数字功放,Nexo、D&amp;B、Crown</v>
      </c>
      <c r="G424" s="66" t="s">
        <v>69</v>
      </c>
      <c r="H424" s="67" t="s">
        <v>249</v>
      </c>
      <c r="I424" s="30">
        <v>344</v>
      </c>
    </row>
    <row r="425" s="3" customFormat="1" ht="61" spans="1:9">
      <c r="A425" s="57" t="s">
        <v>1356</v>
      </c>
      <c r="B425" s="58" t="s">
        <v>1310</v>
      </c>
      <c r="C425" s="59" t="s">
        <v>1357</v>
      </c>
      <c r="D425" s="59" t="s">
        <v>1358</v>
      </c>
      <c r="E425" s="77" t="s">
        <v>1359</v>
      </c>
      <c r="F425" s="65" t="str">
        <f t="shared" si="29"/>
        <v>规格：YAMAHA M7CL Digital Mixer (48ch)
YAMAHA M7CL 数字调音台（48 路）,YAMAHA</v>
      </c>
      <c r="G425" s="81" t="s">
        <v>69</v>
      </c>
      <c r="H425" s="67" t="s">
        <v>249</v>
      </c>
      <c r="I425" s="30">
        <v>2354</v>
      </c>
    </row>
    <row r="426" s="3" customFormat="1" ht="61" spans="1:9">
      <c r="A426" s="57" t="s">
        <v>1360</v>
      </c>
      <c r="B426" s="58" t="s">
        <v>1310</v>
      </c>
      <c r="C426" s="59" t="s">
        <v>1357</v>
      </c>
      <c r="D426" s="59" t="s">
        <v>1361</v>
      </c>
      <c r="E426" s="77" t="s">
        <v>1359</v>
      </c>
      <c r="F426" s="65" t="str">
        <f t="shared" si="29"/>
        <v>规格：YAMAHA LS9-32 Digital Mixer (32ch)
YAMAHA LS9-32 数字调音台（32 路）,YAMAHA</v>
      </c>
      <c r="G426" s="81" t="s">
        <v>69</v>
      </c>
      <c r="H426" s="67" t="s">
        <v>249</v>
      </c>
      <c r="I426" s="30">
        <v>1390</v>
      </c>
    </row>
    <row r="427" s="3" customFormat="1" ht="61" spans="1:9">
      <c r="A427" s="57" t="s">
        <v>1362</v>
      </c>
      <c r="B427" s="58" t="s">
        <v>1310</v>
      </c>
      <c r="C427" s="59" t="s">
        <v>1357</v>
      </c>
      <c r="D427" s="59" t="s">
        <v>1363</v>
      </c>
      <c r="E427" s="77" t="s">
        <v>1359</v>
      </c>
      <c r="F427" s="65" t="str">
        <f t="shared" si="29"/>
        <v>规格：YAMAHA 01V96 Digital Mixer (16 ch)
YAMAHA 01V96 数字调音台（16 路）,YAMAHA</v>
      </c>
      <c r="G427" s="81" t="s">
        <v>69</v>
      </c>
      <c r="H427" s="67" t="s">
        <v>249</v>
      </c>
      <c r="I427" s="30">
        <v>853</v>
      </c>
    </row>
    <row r="428" ht="31" spans="1:9">
      <c r="A428" s="57" t="s">
        <v>1364</v>
      </c>
      <c r="B428" s="70" t="s">
        <v>1310</v>
      </c>
      <c r="C428" s="66" t="s">
        <v>1357</v>
      </c>
      <c r="D428" s="66" t="s">
        <v>1365</v>
      </c>
      <c r="E428" s="78" t="s">
        <v>1366</v>
      </c>
      <c r="F428" s="65" t="str">
        <f t="shared" si="29"/>
        <v>规格：Digico SD5 Digital Sound Console 数字调音台,Digico</v>
      </c>
      <c r="G428" s="81" t="s">
        <v>69</v>
      </c>
      <c r="H428" s="67" t="s">
        <v>249</v>
      </c>
      <c r="I428" s="30">
        <v>8955</v>
      </c>
    </row>
    <row r="429" ht="31" spans="1:9">
      <c r="A429" s="57" t="s">
        <v>1367</v>
      </c>
      <c r="B429" s="70" t="s">
        <v>1310</v>
      </c>
      <c r="C429" s="66" t="s">
        <v>1357</v>
      </c>
      <c r="D429" s="66" t="s">
        <v>1368</v>
      </c>
      <c r="E429" s="78" t="s">
        <v>1366</v>
      </c>
      <c r="F429" s="65" t="str">
        <f t="shared" si="29"/>
        <v>规格：Digico SD8 Digital Sound Console 数字调音台,Digico</v>
      </c>
      <c r="G429" s="81" t="s">
        <v>69</v>
      </c>
      <c r="H429" s="67" t="s">
        <v>249</v>
      </c>
      <c r="I429" s="30">
        <v>6000</v>
      </c>
    </row>
    <row r="430" ht="31" spans="1:9">
      <c r="A430" s="57" t="s">
        <v>1369</v>
      </c>
      <c r="B430" s="70" t="s">
        <v>1310</v>
      </c>
      <c r="C430" s="66" t="s">
        <v>1357</v>
      </c>
      <c r="D430" s="66" t="s">
        <v>1370</v>
      </c>
      <c r="E430" s="78" t="s">
        <v>1366</v>
      </c>
      <c r="F430" s="65" t="str">
        <f t="shared" si="29"/>
        <v>规格：Digico SD11 Digital Sound Console 数字调音台,Digico</v>
      </c>
      <c r="G430" s="81" t="s">
        <v>69</v>
      </c>
      <c r="H430" s="67" t="s">
        <v>249</v>
      </c>
      <c r="I430" s="30">
        <v>6000</v>
      </c>
    </row>
    <row r="431" s="3" customFormat="1" ht="61" spans="1:9">
      <c r="A431" s="57" t="s">
        <v>1371</v>
      </c>
      <c r="B431" s="58" t="s">
        <v>1310</v>
      </c>
      <c r="C431" s="59" t="s">
        <v>1372</v>
      </c>
      <c r="D431" s="59" t="s">
        <v>1373</v>
      </c>
      <c r="E431" s="77" t="s">
        <v>1374</v>
      </c>
      <c r="F431" s="65" t="str">
        <f t="shared" si="29"/>
        <v>规格：SHURE BETA53 Headset Mic
SHURE BETA53 无线头戴话筒,SHURE</v>
      </c>
      <c r="G431" s="66" t="s">
        <v>704</v>
      </c>
      <c r="H431" s="67" t="s">
        <v>249</v>
      </c>
      <c r="I431" s="30">
        <v>200</v>
      </c>
    </row>
    <row r="432" s="3" customFormat="1" ht="46" spans="1:9">
      <c r="A432" s="57" t="s">
        <v>1375</v>
      </c>
      <c r="B432" s="58" t="s">
        <v>1310</v>
      </c>
      <c r="C432" s="59" t="s">
        <v>1372</v>
      </c>
      <c r="D432" s="59" t="s">
        <v>1376</v>
      </c>
      <c r="E432" s="77" t="s">
        <v>1374</v>
      </c>
      <c r="F432" s="65" t="str">
        <f t="shared" si="29"/>
        <v>规格：SHURE UHF Wireless Lapel Mic WL183
SHURE WL183 无线领夹话筒,SHURE</v>
      </c>
      <c r="G432" s="66" t="s">
        <v>704</v>
      </c>
      <c r="H432" s="67" t="s">
        <v>249</v>
      </c>
      <c r="I432" s="30">
        <v>200</v>
      </c>
    </row>
    <row r="433" s="3" customFormat="1" ht="76" spans="1:9">
      <c r="A433" s="57" t="s">
        <v>1377</v>
      </c>
      <c r="B433" s="58" t="s">
        <v>1310</v>
      </c>
      <c r="C433" s="59" t="s">
        <v>1372</v>
      </c>
      <c r="D433" s="59" t="s">
        <v>1378</v>
      </c>
      <c r="E433" s="77" t="s">
        <v>1374</v>
      </c>
      <c r="F433" s="65" t="str">
        <f t="shared" si="29"/>
        <v>规格：SHURE U2 Wireless BETA58A Hand-hold Mic (Q10A)
SHURE U2 BETA58A（Q10A）无线手持话筒,SHURE</v>
      </c>
      <c r="G433" s="66" t="s">
        <v>704</v>
      </c>
      <c r="H433" s="67" t="s">
        <v>249</v>
      </c>
      <c r="I433" s="30">
        <v>200</v>
      </c>
    </row>
    <row r="434" s="3" customFormat="1" ht="61" spans="1:9">
      <c r="A434" s="57" t="s">
        <v>1379</v>
      </c>
      <c r="B434" s="58" t="s">
        <v>1310</v>
      </c>
      <c r="C434" s="59" t="s">
        <v>1372</v>
      </c>
      <c r="D434" s="59" t="s">
        <v>1380</v>
      </c>
      <c r="E434" s="77" t="s">
        <v>1381</v>
      </c>
      <c r="F434" s="65" t="str">
        <f t="shared" si="29"/>
        <v>规格：Audio Technica AT859/8615 Lectern Mic
铁三角AT859/8615 有线讲台鹅颈话筒,铁三角</v>
      </c>
      <c r="G434" s="66" t="s">
        <v>704</v>
      </c>
      <c r="H434" s="67" t="s">
        <v>249</v>
      </c>
      <c r="I434" s="30">
        <v>150</v>
      </c>
    </row>
    <row r="435" s="3" customFormat="1" ht="76" spans="1:9">
      <c r="A435" s="57" t="s">
        <v>1382</v>
      </c>
      <c r="B435" s="58" t="s">
        <v>1310</v>
      </c>
      <c r="C435" s="59" t="s">
        <v>1372</v>
      </c>
      <c r="D435" s="59" t="s">
        <v>1383</v>
      </c>
      <c r="E435" s="77" t="s">
        <v>1374</v>
      </c>
      <c r="F435" s="65" t="str">
        <f t="shared" si="29"/>
        <v>规格：SHURE UHF Wireless Tables Mic/SXL14- WH 30 JB)
SHURE SXL14- WH 30 JB 无线鹅颈讲台话筒,SHURE</v>
      </c>
      <c r="G435" s="66" t="s">
        <v>704</v>
      </c>
      <c r="H435" s="67" t="s">
        <v>249</v>
      </c>
      <c r="I435" s="30">
        <v>200</v>
      </c>
    </row>
    <row r="436" s="3" customFormat="1" ht="76" spans="1:9">
      <c r="A436" s="57" t="s">
        <v>1384</v>
      </c>
      <c r="B436" s="58" t="s">
        <v>1310</v>
      </c>
      <c r="C436" s="59" t="s">
        <v>1372</v>
      </c>
      <c r="D436" s="59" t="s">
        <v>1385</v>
      </c>
      <c r="E436" s="77" t="s">
        <v>1374</v>
      </c>
      <c r="F436" s="65" t="str">
        <f t="shared" si="29"/>
        <v>规格：SHURE UR4D (Q10A) Receiver
SHURE UR4D (Q10A) 无线话筒接收机（含天线分配器、通州中继、天线分配混合器）,SHURE</v>
      </c>
      <c r="G436" s="66" t="s">
        <v>69</v>
      </c>
      <c r="H436" s="67" t="s">
        <v>249</v>
      </c>
      <c r="I436" s="30">
        <v>234</v>
      </c>
    </row>
    <row r="437" ht="31" spans="1:9">
      <c r="A437" s="57" t="s">
        <v>1386</v>
      </c>
      <c r="B437" s="70" t="s">
        <v>1310</v>
      </c>
      <c r="C437" s="59" t="s">
        <v>1372</v>
      </c>
      <c r="D437" s="59" t="s">
        <v>1387</v>
      </c>
      <c r="E437" s="77"/>
      <c r="F437" s="65" t="str">
        <f t="shared" si="29"/>
        <v>规格：话筒架,</v>
      </c>
      <c r="G437" s="66" t="s">
        <v>69</v>
      </c>
      <c r="H437" s="67" t="s">
        <v>249</v>
      </c>
      <c r="I437" s="30">
        <v>30</v>
      </c>
    </row>
    <row r="438" s="3" customFormat="1" ht="46" spans="1:9">
      <c r="A438" s="57" t="s">
        <v>1388</v>
      </c>
      <c r="B438" s="58" t="s">
        <v>1310</v>
      </c>
      <c r="C438" s="59" t="s">
        <v>1389</v>
      </c>
      <c r="D438" s="59" t="s">
        <v>1390</v>
      </c>
      <c r="E438" s="77" t="s">
        <v>1391</v>
      </c>
      <c r="F438" s="65" t="str">
        <f t="shared" si="29"/>
        <v>规格：TELEX BTR800 Wireless Intercom Master
TELEX BTR800 无线对讲主机,TELEX</v>
      </c>
      <c r="G438" s="66" t="s">
        <v>69</v>
      </c>
      <c r="H438" s="67" t="s">
        <v>249</v>
      </c>
      <c r="I438" s="30">
        <v>50</v>
      </c>
    </row>
    <row r="439" s="5" customFormat="1" ht="76" spans="1:9">
      <c r="A439" s="57" t="s">
        <v>1392</v>
      </c>
      <c r="B439" s="68" t="s">
        <v>1310</v>
      </c>
      <c r="C439" s="69" t="s">
        <v>1389</v>
      </c>
      <c r="D439" s="69" t="s">
        <v>1393</v>
      </c>
      <c r="E439" s="74" t="s">
        <v>1391</v>
      </c>
      <c r="F439" s="25" t="str">
        <f t="shared" si="29"/>
        <v>规格：TELEX TR800 Wireless Intercom Belt Pack C/W Headset
TELEX TR800 无线对讲耳机/腰包,TELEX</v>
      </c>
      <c r="G439" s="82" t="s">
        <v>704</v>
      </c>
      <c r="H439" s="26" t="s">
        <v>249</v>
      </c>
      <c r="I439" s="46">
        <v>20</v>
      </c>
    </row>
    <row r="440" s="5" customFormat="1" ht="31" spans="1:9">
      <c r="A440" s="57" t="s">
        <v>1394</v>
      </c>
      <c r="B440" s="68" t="s">
        <v>1310</v>
      </c>
      <c r="C440" s="69" t="s">
        <v>1389</v>
      </c>
      <c r="D440" s="69" t="s">
        <v>1395</v>
      </c>
      <c r="E440" s="74" t="s">
        <v>1396</v>
      </c>
      <c r="F440" s="25" t="str">
        <f t="shared" si="29"/>
        <v>规格：5G无线数字内通，LT750 主机,LAON </v>
      </c>
      <c r="G440" s="82" t="s">
        <v>69</v>
      </c>
      <c r="H440" s="26" t="s">
        <v>249</v>
      </c>
      <c r="I440" s="46">
        <v>500</v>
      </c>
    </row>
    <row r="441" s="5" customFormat="1" ht="39" customHeight="1" spans="1:9">
      <c r="A441" s="57" t="s">
        <v>1397</v>
      </c>
      <c r="B441" s="68" t="s">
        <v>1310</v>
      </c>
      <c r="C441" s="69" t="s">
        <v>1389</v>
      </c>
      <c r="D441" s="69" t="s">
        <v>1398</v>
      </c>
      <c r="E441" s="74" t="s">
        <v>1396</v>
      </c>
      <c r="F441" s="25" t="str">
        <f t="shared" si="29"/>
        <v>规格：5G无线数字内通，LT750 子机+耳机,LAON </v>
      </c>
      <c r="G441" s="82" t="s">
        <v>69</v>
      </c>
      <c r="H441" s="26" t="s">
        <v>249</v>
      </c>
      <c r="I441" s="46">
        <v>200</v>
      </c>
    </row>
    <row r="442" s="5" customFormat="1" ht="31" spans="1:9">
      <c r="A442" s="57" t="s">
        <v>1399</v>
      </c>
      <c r="B442" s="68" t="s">
        <v>1310</v>
      </c>
      <c r="C442" s="69" t="s">
        <v>1389</v>
      </c>
      <c r="D442" s="69" t="s">
        <v>1400</v>
      </c>
      <c r="E442" s="74" t="s">
        <v>1396</v>
      </c>
      <c r="F442" s="25" t="str">
        <f t="shared" si="29"/>
        <v>规格：5G无线数字内通，LT750 5G 信号放大器,LAON </v>
      </c>
      <c r="G442" s="82" t="s">
        <v>69</v>
      </c>
      <c r="H442" s="26" t="s">
        <v>249</v>
      </c>
      <c r="I442" s="46">
        <v>300</v>
      </c>
    </row>
    <row r="443" s="1" customFormat="1" ht="31" spans="1:9">
      <c r="A443" s="57" t="s">
        <v>1401</v>
      </c>
      <c r="B443" s="68" t="s">
        <v>1310</v>
      </c>
      <c r="C443" s="69" t="s">
        <v>1389</v>
      </c>
      <c r="D443" s="69" t="s">
        <v>1402</v>
      </c>
      <c r="E443" s="74"/>
      <c r="F443" s="25" t="str">
        <f t="shared" ref="F443:F445" si="30">"规格："&amp;D443</f>
        <v>规格：Clearcom Intercom Master
有线对讲主机</v>
      </c>
      <c r="G443" s="82" t="s">
        <v>69</v>
      </c>
      <c r="H443" s="26" t="s">
        <v>249</v>
      </c>
      <c r="I443" s="30">
        <v>100</v>
      </c>
    </row>
    <row r="444" s="1" customFormat="1" ht="46" spans="1:9">
      <c r="A444" s="57" t="s">
        <v>1403</v>
      </c>
      <c r="B444" s="68" t="s">
        <v>1310</v>
      </c>
      <c r="C444" s="69" t="s">
        <v>1389</v>
      </c>
      <c r="D444" s="69" t="s">
        <v>1404</v>
      </c>
      <c r="E444" s="74"/>
      <c r="F444" s="25" t="str">
        <f t="shared" si="30"/>
        <v>规格：Intercom Belt Pack C/W Headset
有线对讲耳机(只)</v>
      </c>
      <c r="G444" s="82" t="s">
        <v>704</v>
      </c>
      <c r="H444" s="26" t="s">
        <v>249</v>
      </c>
      <c r="I444" s="30">
        <v>80</v>
      </c>
    </row>
    <row r="445" s="1" customFormat="1" ht="31" spans="1:9">
      <c r="A445" s="57" t="s">
        <v>1405</v>
      </c>
      <c r="B445" s="58" t="s">
        <v>1310</v>
      </c>
      <c r="C445" s="59" t="s">
        <v>1389</v>
      </c>
      <c r="D445" s="59" t="s">
        <v>1406</v>
      </c>
      <c r="E445" s="77"/>
      <c r="F445" s="65" t="str">
        <f t="shared" si="30"/>
        <v>规格：Walking-Talkie
无线对讲机</v>
      </c>
      <c r="G445" s="81" t="s">
        <v>69</v>
      </c>
      <c r="H445" s="67" t="s">
        <v>249</v>
      </c>
      <c r="I445" s="30">
        <v>42</v>
      </c>
    </row>
    <row r="446" s="1" customFormat="1" ht="31" spans="1:9">
      <c r="A446" s="57" t="s">
        <v>1407</v>
      </c>
      <c r="B446" s="58" t="s">
        <v>1310</v>
      </c>
      <c r="C446" s="59" t="s">
        <v>1389</v>
      </c>
      <c r="D446" s="59" t="s">
        <v>1408</v>
      </c>
      <c r="E446" s="77" t="s">
        <v>1409</v>
      </c>
      <c r="F446" s="65" t="str">
        <f t="shared" ref="F446:F460" si="31">"规格："&amp;D446&amp;","&amp;E446</f>
        <v>规格：处理器,Crossover/Controller  PS 15 TD</v>
      </c>
      <c r="G446" s="81" t="s">
        <v>69</v>
      </c>
      <c r="H446" s="67" t="s">
        <v>249</v>
      </c>
      <c r="I446" s="30">
        <v>340</v>
      </c>
    </row>
    <row r="447" ht="16" spans="1:9">
      <c r="A447" s="57" t="s">
        <v>1410</v>
      </c>
      <c r="B447" s="70" t="s">
        <v>1310</v>
      </c>
      <c r="C447" s="59" t="s">
        <v>1411</v>
      </c>
      <c r="D447" s="59" t="s">
        <v>1411</v>
      </c>
      <c r="E447" s="77"/>
      <c r="F447" s="65" t="str">
        <f t="shared" si="31"/>
        <v>规格：录机,</v>
      </c>
      <c r="G447" s="81" t="s">
        <v>69</v>
      </c>
      <c r="H447" s="67" t="s">
        <v>249</v>
      </c>
      <c r="I447" s="30">
        <v>200</v>
      </c>
    </row>
    <row r="448" s="1" customFormat="1" ht="16" spans="1:9">
      <c r="A448" s="57" t="s">
        <v>76</v>
      </c>
      <c r="B448" s="58" t="s">
        <v>1412</v>
      </c>
      <c r="C448" s="59" t="s">
        <v>1413</v>
      </c>
      <c r="D448" s="59" t="s">
        <v>1414</v>
      </c>
      <c r="E448" s="77" t="s">
        <v>1415</v>
      </c>
      <c r="F448" s="65" t="str">
        <f t="shared" si="31"/>
        <v>规格：多色LOGO 片,含可做多色LOGO灯片</v>
      </c>
      <c r="G448" s="66" t="s">
        <v>1416</v>
      </c>
      <c r="H448" s="67" t="s">
        <v>249</v>
      </c>
      <c r="I448" s="30">
        <v>200</v>
      </c>
    </row>
    <row r="449" ht="16" spans="1:9">
      <c r="A449" s="57" t="s">
        <v>1417</v>
      </c>
      <c r="B449" s="70" t="s">
        <v>1412</v>
      </c>
      <c r="C449" s="59" t="s">
        <v>1413</v>
      </c>
      <c r="D449" s="59" t="s">
        <v>1418</v>
      </c>
      <c r="E449" s="77"/>
      <c r="F449" s="65" t="str">
        <f t="shared" si="31"/>
        <v>规格：单色LOGO 片,</v>
      </c>
      <c r="G449" s="66" t="s">
        <v>1416</v>
      </c>
      <c r="H449" s="67" t="s">
        <v>249</v>
      </c>
      <c r="I449" s="30">
        <v>140</v>
      </c>
    </row>
    <row r="450" s="1" customFormat="1" ht="31" spans="1:9">
      <c r="A450" s="57" t="s">
        <v>1419</v>
      </c>
      <c r="B450" s="58" t="s">
        <v>1412</v>
      </c>
      <c r="C450" s="59" t="s">
        <v>1413</v>
      </c>
      <c r="D450" s="59" t="s">
        <v>1420</v>
      </c>
      <c r="E450" s="77" t="s">
        <v>1421</v>
      </c>
      <c r="F450" s="65" t="str">
        <f t="shared" si="31"/>
        <v>规格：电脑染色灯1500W WASH,JOLLY COLOR 1500 /TERBLY V2000W-1500 </v>
      </c>
      <c r="G450" s="66" t="s">
        <v>69</v>
      </c>
      <c r="H450" s="67" t="s">
        <v>249</v>
      </c>
      <c r="I450" s="30">
        <v>472</v>
      </c>
    </row>
    <row r="451" s="1" customFormat="1" ht="31" spans="1:9">
      <c r="A451" s="57" t="s">
        <v>1422</v>
      </c>
      <c r="B451" s="58" t="s">
        <v>1412</v>
      </c>
      <c r="C451" s="59" t="s">
        <v>1413</v>
      </c>
      <c r="D451" s="59" t="s">
        <v>1423</v>
      </c>
      <c r="E451" s="77" t="s">
        <v>1424</v>
      </c>
      <c r="F451" s="65" t="str">
        <f t="shared" si="31"/>
        <v>规格：电脑染色灯2000W WASH,FINEART WASH /MAC 2000XB</v>
      </c>
      <c r="G451" s="66" t="s">
        <v>69</v>
      </c>
      <c r="H451" s="67" t="s">
        <v>249</v>
      </c>
      <c r="I451" s="30">
        <v>90</v>
      </c>
    </row>
    <row r="452" s="1" customFormat="1" ht="31" spans="1:9">
      <c r="A452" s="57" t="s">
        <v>1425</v>
      </c>
      <c r="B452" s="58" t="s">
        <v>1412</v>
      </c>
      <c r="C452" s="59" t="s">
        <v>1413</v>
      </c>
      <c r="D452" s="59" t="s">
        <v>1426</v>
      </c>
      <c r="E452" s="77" t="s">
        <v>1427</v>
      </c>
      <c r="F452" s="65" t="str">
        <f t="shared" si="31"/>
        <v>规格：电脑图案灯1200W SPOT,ROBE SPOT 1200 /FINE 2000 </v>
      </c>
      <c r="G452" s="66" t="s">
        <v>69</v>
      </c>
      <c r="H452" s="67" t="s">
        <v>249</v>
      </c>
      <c r="I452" s="30">
        <v>461</v>
      </c>
    </row>
    <row r="453" s="1" customFormat="1" ht="31" spans="1:9">
      <c r="A453" s="57" t="s">
        <v>1428</v>
      </c>
      <c r="B453" s="58" t="s">
        <v>1412</v>
      </c>
      <c r="C453" s="59" t="s">
        <v>1413</v>
      </c>
      <c r="D453" s="59" t="s">
        <v>1429</v>
      </c>
      <c r="E453" s="77" t="s">
        <v>1430</v>
      </c>
      <c r="F453" s="65" t="str">
        <f t="shared" si="31"/>
        <v>规格：电脑图案灯1500W SPOT,ROBE SPOT 1500 /TERBLY V2500S-1500</v>
      </c>
      <c r="G453" s="66" t="s">
        <v>69</v>
      </c>
      <c r="H453" s="67" t="s">
        <v>249</v>
      </c>
      <c r="I453" s="30">
        <v>501</v>
      </c>
    </row>
    <row r="454" s="1" customFormat="1" ht="31" spans="1:9">
      <c r="A454" s="57" t="s">
        <v>1431</v>
      </c>
      <c r="B454" s="58" t="s">
        <v>1412</v>
      </c>
      <c r="C454" s="59" t="s">
        <v>1413</v>
      </c>
      <c r="D454" s="59" t="s">
        <v>1432</v>
      </c>
      <c r="E454" s="77" t="s">
        <v>1433</v>
      </c>
      <c r="F454" s="65" t="str">
        <f t="shared" si="31"/>
        <v>规格：电脑图案灯2000W SPOT,FINEART SPOT 1000E</v>
      </c>
      <c r="G454" s="66" t="s">
        <v>69</v>
      </c>
      <c r="H454" s="67" t="s">
        <v>249</v>
      </c>
      <c r="I454" s="30">
        <v>552</v>
      </c>
    </row>
    <row r="455" s="1" customFormat="1" ht="31" spans="1:9">
      <c r="A455" s="57" t="s">
        <v>1434</v>
      </c>
      <c r="B455" s="58" t="s">
        <v>1412</v>
      </c>
      <c r="C455" s="59" t="s">
        <v>1413</v>
      </c>
      <c r="D455" s="59" t="s">
        <v>1435</v>
      </c>
      <c r="E455" s="77" t="s">
        <v>1436</v>
      </c>
      <c r="F455" s="65" t="str">
        <f t="shared" si="31"/>
        <v>规格：电脑光束灯230W  BEAM,GTD-230  /LEES 230 /MRT -230 /</v>
      </c>
      <c r="G455" s="66" t="s">
        <v>69</v>
      </c>
      <c r="H455" s="67" t="s">
        <v>249</v>
      </c>
      <c r="I455" s="30">
        <v>316</v>
      </c>
    </row>
    <row r="456" s="1" customFormat="1" ht="31" spans="1:9">
      <c r="A456" s="57" t="s">
        <v>1437</v>
      </c>
      <c r="B456" s="58" t="s">
        <v>1412</v>
      </c>
      <c r="C456" s="59" t="s">
        <v>1413</v>
      </c>
      <c r="D456" s="59" t="s">
        <v>1438</v>
      </c>
      <c r="E456" s="77" t="s">
        <v>1439</v>
      </c>
      <c r="F456" s="65" t="str">
        <f t="shared" si="31"/>
        <v>规格：电脑光束灯330W BEAM,JOLLY COUPE X-5 /GTD-330 </v>
      </c>
      <c r="G456" s="66" t="s">
        <v>69</v>
      </c>
      <c r="H456" s="67" t="s">
        <v>249</v>
      </c>
      <c r="I456" s="30">
        <v>341</v>
      </c>
    </row>
    <row r="457" s="1" customFormat="1" ht="31" spans="1:9">
      <c r="A457" s="57" t="s">
        <v>1440</v>
      </c>
      <c r="B457" s="58" t="s">
        <v>1412</v>
      </c>
      <c r="C457" s="59" t="s">
        <v>1413</v>
      </c>
      <c r="D457" s="59" t="s">
        <v>1441</v>
      </c>
      <c r="E457" s="77" t="s">
        <v>1442</v>
      </c>
      <c r="F457" s="65" t="str">
        <f t="shared" si="31"/>
        <v>规格：电脑光束灯1500W BEAM,FINE1500</v>
      </c>
      <c r="G457" s="66" t="s">
        <v>69</v>
      </c>
      <c r="H457" s="67" t="s">
        <v>249</v>
      </c>
      <c r="I457" s="30">
        <v>466</v>
      </c>
    </row>
    <row r="458" s="1" customFormat="1" ht="46" spans="1:9">
      <c r="A458" s="57" t="s">
        <v>1443</v>
      </c>
      <c r="B458" s="58" t="s">
        <v>1412</v>
      </c>
      <c r="C458" s="59" t="s">
        <v>1413</v>
      </c>
      <c r="D458" s="59" t="s">
        <v>1444</v>
      </c>
      <c r="E458" s="77" t="s">
        <v>1445</v>
      </c>
      <c r="F458" s="65" t="str">
        <f t="shared" si="31"/>
        <v>规格：电脑图案切割灯,TERBLY GL-6 /GTD-1500 /PR-5000 /FINE 1000E PERF</v>
      </c>
      <c r="G458" s="66" t="s">
        <v>69</v>
      </c>
      <c r="H458" s="67" t="s">
        <v>249</v>
      </c>
      <c r="I458" s="30">
        <v>500</v>
      </c>
    </row>
    <row r="459" s="1" customFormat="1" ht="31" spans="1:9">
      <c r="A459" s="57" t="s">
        <v>1446</v>
      </c>
      <c r="B459" s="58" t="s">
        <v>1412</v>
      </c>
      <c r="C459" s="59" t="s">
        <v>1413</v>
      </c>
      <c r="D459" s="59" t="s">
        <v>1447</v>
      </c>
      <c r="E459" s="77" t="s">
        <v>1448</v>
      </c>
      <c r="F459" s="65" t="str">
        <f t="shared" si="31"/>
        <v>规格：电脑三合一光束灯,JOLLY COUPE X-3 /ACME 330 </v>
      </c>
      <c r="G459" s="66" t="s">
        <v>69</v>
      </c>
      <c r="H459" s="67" t="s">
        <v>249</v>
      </c>
      <c r="I459" s="30">
        <v>388</v>
      </c>
    </row>
    <row r="460" s="1" customFormat="1" ht="31" spans="1:9">
      <c r="A460" s="57" t="s">
        <v>1449</v>
      </c>
      <c r="B460" s="58" t="s">
        <v>1412</v>
      </c>
      <c r="C460" s="59" t="s">
        <v>1413</v>
      </c>
      <c r="D460" s="59" t="s">
        <v>1450</v>
      </c>
      <c r="E460" s="77" t="s">
        <v>1451</v>
      </c>
      <c r="F460" s="65" t="str">
        <f t="shared" si="31"/>
        <v>规格：摇头LED染色灯,TERBLY OK190Z- ZOOM MOVING </v>
      </c>
      <c r="G460" s="66" t="s">
        <v>69</v>
      </c>
      <c r="H460" s="67" t="s">
        <v>249</v>
      </c>
      <c r="I460" s="30">
        <v>200</v>
      </c>
    </row>
    <row r="461" s="1" customFormat="1" ht="31" spans="1:9">
      <c r="A461" s="57" t="s">
        <v>1452</v>
      </c>
      <c r="B461" s="58" t="s">
        <v>1412</v>
      </c>
      <c r="C461" s="59" t="s">
        <v>1453</v>
      </c>
      <c r="D461" s="59" t="s">
        <v>1454</v>
      </c>
      <c r="E461" s="77"/>
      <c r="F461" s="65" t="str">
        <f t="shared" ref="F461:F472" si="32">"规格："&amp;D461</f>
        <v>规格：LED Par
LED Par 灯</v>
      </c>
      <c r="G461" s="66" t="s">
        <v>69</v>
      </c>
      <c r="H461" s="67" t="s">
        <v>249</v>
      </c>
      <c r="I461" s="30">
        <v>108</v>
      </c>
    </row>
    <row r="462" s="1" customFormat="1" ht="31" spans="1:9">
      <c r="A462" s="57" t="s">
        <v>1455</v>
      </c>
      <c r="B462" s="58" t="s">
        <v>1412</v>
      </c>
      <c r="C462" s="59" t="s">
        <v>1453</v>
      </c>
      <c r="D462" s="59" t="s">
        <v>1456</v>
      </c>
      <c r="E462" s="77"/>
      <c r="F462" s="65" t="str">
        <f t="shared" si="32"/>
        <v>规格：Moving LED Par
摇头LED PAR 灯</v>
      </c>
      <c r="G462" s="66" t="s">
        <v>69</v>
      </c>
      <c r="H462" s="67" t="s">
        <v>249</v>
      </c>
      <c r="I462" s="30">
        <v>150</v>
      </c>
    </row>
    <row r="463" s="1" customFormat="1" ht="46" spans="1:9">
      <c r="A463" s="57" t="s">
        <v>1457</v>
      </c>
      <c r="B463" s="58" t="s">
        <v>1412</v>
      </c>
      <c r="C463" s="59" t="s">
        <v>1453</v>
      </c>
      <c r="D463" s="59" t="s">
        <v>1458</v>
      </c>
      <c r="E463" s="77"/>
      <c r="F463" s="65" t="str">
        <f t="shared" si="32"/>
        <v>规格：LED Wallwash -3W*18 1 Meter
LED 洗墙换色灯</v>
      </c>
      <c r="G463" s="66" t="s">
        <v>69</v>
      </c>
      <c r="H463" s="67" t="s">
        <v>249</v>
      </c>
      <c r="I463" s="30">
        <v>142</v>
      </c>
    </row>
    <row r="464" s="1" customFormat="1" ht="31" spans="1:9">
      <c r="A464" s="57" t="s">
        <v>1459</v>
      </c>
      <c r="B464" s="58" t="s">
        <v>1412</v>
      </c>
      <c r="C464" s="59" t="s">
        <v>1453</v>
      </c>
      <c r="D464" s="59" t="s">
        <v>1460</v>
      </c>
      <c r="E464" s="77"/>
      <c r="F464" s="65" t="str">
        <f t="shared" si="32"/>
        <v>规格：PAR64 LP/SP CAN (1000W)
PAR64 筒灯</v>
      </c>
      <c r="G464" s="66" t="s">
        <v>704</v>
      </c>
      <c r="H464" s="67" t="s">
        <v>249</v>
      </c>
      <c r="I464" s="30">
        <v>50</v>
      </c>
    </row>
    <row r="465" s="1" customFormat="1" ht="61" spans="1:9">
      <c r="A465" s="57" t="s">
        <v>1461</v>
      </c>
      <c r="B465" s="58" t="s">
        <v>1412</v>
      </c>
      <c r="C465" s="59" t="s">
        <v>1453</v>
      </c>
      <c r="D465" s="59" t="s">
        <v>1462</v>
      </c>
      <c r="E465" s="77"/>
      <c r="F465" s="65" t="str">
        <f t="shared" si="32"/>
        <v>规格：ETC Source Four Profile spotlight( 26°,19°,50°,36°)
ETC Source Four 造型灯( 26°,19°,50°,36°)</v>
      </c>
      <c r="G465" s="66" t="s">
        <v>704</v>
      </c>
      <c r="H465" s="67" t="s">
        <v>249</v>
      </c>
      <c r="I465" s="30">
        <v>120</v>
      </c>
    </row>
    <row r="466" s="1" customFormat="1" ht="31" spans="1:9">
      <c r="A466" s="57" t="s">
        <v>1463</v>
      </c>
      <c r="B466" s="58" t="s">
        <v>1412</v>
      </c>
      <c r="C466" s="59" t="s">
        <v>1453</v>
      </c>
      <c r="D466" s="59" t="s">
        <v>1464</v>
      </c>
      <c r="E466" s="77"/>
      <c r="F466" s="65" t="str">
        <f t="shared" si="32"/>
        <v>规格：4 Bulb Floodlight
四头灯</v>
      </c>
      <c r="G466" s="66" t="s">
        <v>704</v>
      </c>
      <c r="H466" s="67" t="s">
        <v>249</v>
      </c>
      <c r="I466" s="30">
        <v>100</v>
      </c>
    </row>
    <row r="467" s="1" customFormat="1" ht="31" spans="1:9">
      <c r="A467" s="57" t="s">
        <v>1465</v>
      </c>
      <c r="B467" s="58" t="s">
        <v>1412</v>
      </c>
      <c r="C467" s="59" t="s">
        <v>1453</v>
      </c>
      <c r="D467" s="59" t="s">
        <v>1466</v>
      </c>
      <c r="E467" s="77"/>
      <c r="F467" s="65" t="str">
        <f t="shared" si="32"/>
        <v>规格：8 Bulb Floodlight
八头灯</v>
      </c>
      <c r="G467" s="66" t="s">
        <v>704</v>
      </c>
      <c r="H467" s="67" t="s">
        <v>249</v>
      </c>
      <c r="I467" s="30">
        <v>200</v>
      </c>
    </row>
    <row r="468" s="1" customFormat="1" ht="46" spans="1:9">
      <c r="A468" s="57" t="s">
        <v>1467</v>
      </c>
      <c r="B468" s="58" t="s">
        <v>1412</v>
      </c>
      <c r="C468" s="59" t="s">
        <v>1453</v>
      </c>
      <c r="D468" s="59" t="s">
        <v>1468</v>
      </c>
      <c r="E468" s="77"/>
      <c r="F468" s="65" t="str">
        <f t="shared" si="32"/>
        <v>规格：Fresnel Spotlight (1KW/2KW)
柔光灯(1KW/2KW)</v>
      </c>
      <c r="G468" s="66" t="s">
        <v>704</v>
      </c>
      <c r="H468" s="67" t="s">
        <v>249</v>
      </c>
      <c r="I468" s="30">
        <v>100</v>
      </c>
    </row>
    <row r="469" ht="16" spans="1:9">
      <c r="A469" s="57" t="s">
        <v>1469</v>
      </c>
      <c r="B469" s="70" t="s">
        <v>1412</v>
      </c>
      <c r="C469" s="59" t="s">
        <v>1453</v>
      </c>
      <c r="D469" s="59" t="s">
        <v>1470</v>
      </c>
      <c r="E469" s="77"/>
      <c r="F469" s="65" t="str">
        <f t="shared" si="32"/>
        <v>规格：柔光罩</v>
      </c>
      <c r="G469" s="66" t="s">
        <v>704</v>
      </c>
      <c r="H469" s="67" t="s">
        <v>249</v>
      </c>
      <c r="I469" s="30">
        <v>50</v>
      </c>
    </row>
    <row r="470" s="1" customFormat="1" ht="31" spans="1:9">
      <c r="A470" s="57" t="s">
        <v>1471</v>
      </c>
      <c r="B470" s="58" t="s">
        <v>1412</v>
      </c>
      <c r="C470" s="59" t="s">
        <v>1453</v>
      </c>
      <c r="D470" s="59" t="s">
        <v>1472</v>
      </c>
      <c r="E470" s="77"/>
      <c r="F470" s="65" t="str">
        <f t="shared" si="32"/>
        <v>规格：Floodlight
泛光灯（天幕灯/地排灯）</v>
      </c>
      <c r="G470" s="66" t="s">
        <v>704</v>
      </c>
      <c r="H470" s="67" t="s">
        <v>249</v>
      </c>
      <c r="I470" s="30">
        <v>90</v>
      </c>
    </row>
    <row r="471" s="1" customFormat="1" ht="31" spans="1:9">
      <c r="A471" s="57" t="s">
        <v>1473</v>
      </c>
      <c r="B471" s="58" t="s">
        <v>1412</v>
      </c>
      <c r="C471" s="59" t="s">
        <v>1453</v>
      </c>
      <c r="D471" s="59" t="s">
        <v>1474</v>
      </c>
      <c r="E471" s="77"/>
      <c r="F471" s="65" t="str">
        <f t="shared" si="32"/>
        <v>规格：Follow Spot (1200w)
追光灯</v>
      </c>
      <c r="G471" s="66" t="s">
        <v>69</v>
      </c>
      <c r="H471" s="67" t="s">
        <v>249</v>
      </c>
      <c r="I471" s="30">
        <v>400</v>
      </c>
    </row>
    <row r="472" s="1" customFormat="1" ht="31" spans="1:9">
      <c r="A472" s="57" t="s">
        <v>1475</v>
      </c>
      <c r="B472" s="58" t="s">
        <v>1412</v>
      </c>
      <c r="C472" s="59" t="s">
        <v>1453</v>
      </c>
      <c r="D472" s="59" t="s">
        <v>1476</v>
      </c>
      <c r="E472" s="77"/>
      <c r="F472" s="65" t="str">
        <f t="shared" si="32"/>
        <v>规格：Follow Spot (2500w)
追光灯</v>
      </c>
      <c r="G472" s="66" t="s">
        <v>69</v>
      </c>
      <c r="H472" s="67" t="s">
        <v>249</v>
      </c>
      <c r="I472" s="30">
        <v>500</v>
      </c>
    </row>
    <row r="473" s="5" customFormat="1" ht="31" spans="1:9">
      <c r="A473" s="57" t="s">
        <v>1477</v>
      </c>
      <c r="B473" s="58" t="s">
        <v>1412</v>
      </c>
      <c r="C473" s="59" t="s">
        <v>1453</v>
      </c>
      <c r="D473" s="59" t="s">
        <v>1478</v>
      </c>
      <c r="E473" s="77" t="s">
        <v>1479</v>
      </c>
      <c r="F473" s="65" t="str">
        <f t="shared" ref="F473:F476" si="33">"规格："&amp;D473&amp;","&amp;E473</f>
        <v>规格：Follow Spot (4000w)
追光灯,HMI-4000W  /XE-4000Z</v>
      </c>
      <c r="G473" s="66" t="s">
        <v>69</v>
      </c>
      <c r="H473" s="67" t="s">
        <v>249</v>
      </c>
      <c r="I473" s="46">
        <v>700</v>
      </c>
    </row>
    <row r="474" s="5" customFormat="1" ht="16" spans="1:9">
      <c r="A474" s="57" t="s">
        <v>78</v>
      </c>
      <c r="B474" s="58" t="s">
        <v>1412</v>
      </c>
      <c r="C474" s="59" t="s">
        <v>1453</v>
      </c>
      <c r="D474" s="83" t="s">
        <v>1480</v>
      </c>
      <c r="E474" s="77" t="s">
        <v>1481</v>
      </c>
      <c r="F474" s="65" t="str">
        <f t="shared" si="33"/>
        <v>规格：多功能面光灯,ETC EA PAR 700W</v>
      </c>
      <c r="G474" s="66" t="s">
        <v>69</v>
      </c>
      <c r="H474" s="67" t="s">
        <v>249</v>
      </c>
      <c r="I474" s="46">
        <v>111</v>
      </c>
    </row>
    <row r="475" s="5" customFormat="1" ht="16" spans="1:9">
      <c r="A475" s="57" t="s">
        <v>1482</v>
      </c>
      <c r="B475" s="58" t="s">
        <v>1412</v>
      </c>
      <c r="C475" s="59" t="s">
        <v>1453</v>
      </c>
      <c r="D475" s="83" t="s">
        <v>1483</v>
      </c>
      <c r="E475" s="77"/>
      <c r="F475" s="65" t="str">
        <f t="shared" ref="F475:F485" si="34">"规格："&amp;D475</f>
        <v>规格：LED矩阵灯</v>
      </c>
      <c r="G475" s="66" t="s">
        <v>69</v>
      </c>
      <c r="H475" s="67" t="s">
        <v>249</v>
      </c>
      <c r="I475" s="46">
        <v>200</v>
      </c>
    </row>
    <row r="476" s="5" customFormat="1" ht="16" spans="1:9">
      <c r="A476" s="57" t="s">
        <v>1484</v>
      </c>
      <c r="B476" s="58" t="s">
        <v>1412</v>
      </c>
      <c r="C476" s="59" t="s">
        <v>1453</v>
      </c>
      <c r="D476" s="83" t="s">
        <v>1485</v>
      </c>
      <c r="E476" s="77" t="s">
        <v>1486</v>
      </c>
      <c r="F476" s="65" t="str">
        <f t="shared" si="33"/>
        <v>规格：观众灯,HEADLIGHT 4000W </v>
      </c>
      <c r="G476" s="66" t="s">
        <v>69</v>
      </c>
      <c r="H476" s="67" t="s">
        <v>249</v>
      </c>
      <c r="I476" s="46">
        <v>200</v>
      </c>
    </row>
    <row r="477" s="1" customFormat="1" ht="17" customHeight="1" spans="1:9">
      <c r="A477" s="57" t="s">
        <v>1487</v>
      </c>
      <c r="B477" s="58" t="s">
        <v>1412</v>
      </c>
      <c r="C477" s="59" t="s">
        <v>1488</v>
      </c>
      <c r="D477" s="59" t="s">
        <v>1489</v>
      </c>
      <c r="E477" s="77"/>
      <c r="F477" s="65" t="str">
        <f t="shared" si="34"/>
        <v>规格：Search Light
探照灯</v>
      </c>
      <c r="G477" s="81" t="s">
        <v>69</v>
      </c>
      <c r="H477" s="67" t="s">
        <v>249</v>
      </c>
      <c r="I477" s="30">
        <v>300</v>
      </c>
    </row>
    <row r="478" s="1" customFormat="1" ht="17" customHeight="1" spans="1:9">
      <c r="A478" s="57" t="s">
        <v>1490</v>
      </c>
      <c r="B478" s="58" t="s">
        <v>1412</v>
      </c>
      <c r="C478" s="59" t="s">
        <v>1488</v>
      </c>
      <c r="D478" s="59" t="s">
        <v>1491</v>
      </c>
      <c r="E478" s="77"/>
      <c r="F478" s="65" t="str">
        <f t="shared" si="34"/>
        <v>规格：Strobe Light
频闪灯</v>
      </c>
      <c r="G478" s="81" t="s">
        <v>704</v>
      </c>
      <c r="H478" s="67" t="s">
        <v>249</v>
      </c>
      <c r="I478" s="30">
        <v>150</v>
      </c>
    </row>
    <row r="479" s="1" customFormat="1" ht="17" customHeight="1" spans="1:9">
      <c r="A479" s="57" t="s">
        <v>1492</v>
      </c>
      <c r="B479" s="58" t="s">
        <v>1412</v>
      </c>
      <c r="C479" s="59" t="s">
        <v>1488</v>
      </c>
      <c r="D479" s="59" t="s">
        <v>1493</v>
      </c>
      <c r="E479" s="77"/>
      <c r="F479" s="65" t="str">
        <f t="shared" si="34"/>
        <v>规格：AC Light
AC 灯</v>
      </c>
      <c r="G479" s="81" t="s">
        <v>1494</v>
      </c>
      <c r="H479" s="67" t="s">
        <v>249</v>
      </c>
      <c r="I479" s="30">
        <v>150</v>
      </c>
    </row>
    <row r="480" s="1" customFormat="1" ht="32" customHeight="1" spans="1:9">
      <c r="A480" s="57" t="s">
        <v>1495</v>
      </c>
      <c r="B480" s="58" t="s">
        <v>1412</v>
      </c>
      <c r="C480" s="59" t="s">
        <v>1496</v>
      </c>
      <c r="D480" s="59" t="s">
        <v>1497</v>
      </c>
      <c r="E480" s="77"/>
      <c r="F480" s="65" t="str">
        <f t="shared" si="34"/>
        <v>规格：Full Color Laser Light 20W
全彩激光灯20W</v>
      </c>
      <c r="G480" s="66" t="s">
        <v>69</v>
      </c>
      <c r="H480" s="67" t="s">
        <v>249</v>
      </c>
      <c r="I480" s="46" t="s">
        <v>1213</v>
      </c>
    </row>
    <row r="481" s="1" customFormat="1" ht="17" customHeight="1" spans="1:9">
      <c r="A481" s="57" t="s">
        <v>1498</v>
      </c>
      <c r="B481" s="58" t="s">
        <v>1412</v>
      </c>
      <c r="C481" s="59" t="s">
        <v>1496</v>
      </c>
      <c r="D481" s="59" t="s">
        <v>1499</v>
      </c>
      <c r="E481" s="77"/>
      <c r="F481" s="65" t="str">
        <f t="shared" si="34"/>
        <v>规格：Full Color Laser Light 10W
全彩激光灯10W</v>
      </c>
      <c r="G481" s="81" t="s">
        <v>69</v>
      </c>
      <c r="H481" s="67" t="s">
        <v>249</v>
      </c>
      <c r="I481" s="46" t="s">
        <v>1213</v>
      </c>
    </row>
    <row r="482" s="1" customFormat="1" ht="17" customHeight="1" spans="1:9">
      <c r="A482" s="57" t="s">
        <v>1500</v>
      </c>
      <c r="B482" s="58" t="s">
        <v>1412</v>
      </c>
      <c r="C482" s="59" t="s">
        <v>1496</v>
      </c>
      <c r="D482" s="59" t="s">
        <v>1501</v>
      </c>
      <c r="E482" s="77"/>
      <c r="F482" s="65" t="str">
        <f t="shared" si="34"/>
        <v>规格：Full Color Laser Light 7W
全彩激光灯7W</v>
      </c>
      <c r="G482" s="81" t="s">
        <v>69</v>
      </c>
      <c r="H482" s="67" t="s">
        <v>249</v>
      </c>
      <c r="I482" s="46" t="s">
        <v>1213</v>
      </c>
    </row>
    <row r="483" s="1" customFormat="1" ht="17" customHeight="1" spans="1:9">
      <c r="A483" s="57" t="s">
        <v>1502</v>
      </c>
      <c r="B483" s="58" t="s">
        <v>1412</v>
      </c>
      <c r="C483" s="59" t="s">
        <v>1496</v>
      </c>
      <c r="D483" s="59" t="s">
        <v>1503</v>
      </c>
      <c r="E483" s="77"/>
      <c r="F483" s="65" t="str">
        <f t="shared" si="34"/>
        <v>规格：Full Color Laser Light 5W
全彩激光灯5W</v>
      </c>
      <c r="G483" s="81" t="s">
        <v>69</v>
      </c>
      <c r="H483" s="67" t="s">
        <v>249</v>
      </c>
      <c r="I483" s="46" t="s">
        <v>1213</v>
      </c>
    </row>
    <row r="484" s="1" customFormat="1" ht="17" customHeight="1" spans="1:9">
      <c r="A484" s="57" t="s">
        <v>1504</v>
      </c>
      <c r="B484" s="58" t="s">
        <v>1412</v>
      </c>
      <c r="C484" s="59" t="s">
        <v>1496</v>
      </c>
      <c r="D484" s="59" t="s">
        <v>1505</v>
      </c>
      <c r="E484" s="77"/>
      <c r="F484" s="65" t="str">
        <f t="shared" si="34"/>
        <v>规格：Monochromic Laser Light 5W
单色激光灯5W</v>
      </c>
      <c r="G484" s="81" t="s">
        <v>69</v>
      </c>
      <c r="H484" s="67" t="s">
        <v>249</v>
      </c>
      <c r="I484" s="46" t="s">
        <v>1213</v>
      </c>
    </row>
    <row r="485" s="1" customFormat="1" ht="17" customHeight="1" spans="1:9">
      <c r="A485" s="57" t="s">
        <v>1506</v>
      </c>
      <c r="B485" s="58" t="s">
        <v>1412</v>
      </c>
      <c r="C485" s="59" t="s">
        <v>1496</v>
      </c>
      <c r="D485" s="59" t="s">
        <v>1507</v>
      </c>
      <c r="E485" s="77"/>
      <c r="F485" s="65" t="str">
        <f t="shared" si="34"/>
        <v>规格：Monochromic Laser Light 3W
单色激光灯3W</v>
      </c>
      <c r="G485" s="81" t="s">
        <v>69</v>
      </c>
      <c r="H485" s="67" t="s">
        <v>249</v>
      </c>
      <c r="I485" s="46" t="s">
        <v>1213</v>
      </c>
    </row>
    <row r="486" s="1" customFormat="1" ht="31" spans="1:9">
      <c r="A486" s="57" t="s">
        <v>71</v>
      </c>
      <c r="B486" s="58" t="s">
        <v>1412</v>
      </c>
      <c r="C486" s="59" t="s">
        <v>1508</v>
      </c>
      <c r="D486" s="59" t="s">
        <v>68</v>
      </c>
      <c r="E486" s="77" t="s">
        <v>1509</v>
      </c>
      <c r="F486" s="65" t="str">
        <f t="shared" ref="F486:F488" si="35">"规格："&amp;D486&amp;","&amp;E486</f>
        <v>规格：数字调光台,GRAND MA Controller
GRAND MA 调光台</v>
      </c>
      <c r="G486" s="81" t="s">
        <v>69</v>
      </c>
      <c r="H486" s="67" t="s">
        <v>249</v>
      </c>
      <c r="I486" s="30">
        <v>800</v>
      </c>
    </row>
    <row r="487" s="1" customFormat="1" ht="31" spans="1:9">
      <c r="A487" s="57" t="s">
        <v>1510</v>
      </c>
      <c r="B487" s="58" t="s">
        <v>1412</v>
      </c>
      <c r="C487" s="59" t="s">
        <v>1508</v>
      </c>
      <c r="D487" s="59" t="s">
        <v>68</v>
      </c>
      <c r="E487" s="77" t="s">
        <v>1511</v>
      </c>
      <c r="F487" s="65" t="str">
        <f t="shared" si="35"/>
        <v>规格：数字调光台,GRAND MA II Controller
GRAND MA II 调光台</v>
      </c>
      <c r="G487" s="81" t="s">
        <v>69</v>
      </c>
      <c r="H487" s="67" t="s">
        <v>249</v>
      </c>
      <c r="I487" s="46" t="s">
        <v>1213</v>
      </c>
    </row>
    <row r="488" s="1" customFormat="1" ht="46" spans="1:9">
      <c r="A488" s="57" t="s">
        <v>1512</v>
      </c>
      <c r="B488" s="58" t="s">
        <v>1412</v>
      </c>
      <c r="C488" s="59" t="s">
        <v>1508</v>
      </c>
      <c r="D488" s="59" t="s">
        <v>1513</v>
      </c>
      <c r="E488" s="77" t="s">
        <v>1514</v>
      </c>
      <c r="F488" s="65" t="str">
        <f t="shared" si="35"/>
        <v>规格：模拟调光台,Avolites Pearl 2010 Controller
珍珠2010 调光台</v>
      </c>
      <c r="G488" s="81" t="s">
        <v>69</v>
      </c>
      <c r="H488" s="67" t="s">
        <v>249</v>
      </c>
      <c r="I488" s="30">
        <v>760</v>
      </c>
    </row>
    <row r="489" s="1" customFormat="1" ht="31" spans="1:9">
      <c r="A489" s="57" t="s">
        <v>1515</v>
      </c>
      <c r="B489" s="58" t="s">
        <v>1412</v>
      </c>
      <c r="C489" s="59" t="s">
        <v>1508</v>
      </c>
      <c r="D489" s="59" t="s">
        <v>1516</v>
      </c>
      <c r="E489" s="77"/>
      <c r="F489" s="65" t="str">
        <f t="shared" ref="F489:F513" si="36">"规格："&amp;D489</f>
        <v>规格：Isolated DMX512 Splitter
信号放大器</v>
      </c>
      <c r="G489" s="81" t="s">
        <v>69</v>
      </c>
      <c r="H489" s="67" t="s">
        <v>249</v>
      </c>
      <c r="I489" s="30">
        <v>179</v>
      </c>
    </row>
    <row r="490" s="1" customFormat="1" ht="17" customHeight="1" spans="1:9">
      <c r="A490" s="57" t="s">
        <v>1517</v>
      </c>
      <c r="B490" s="58" t="s">
        <v>1412</v>
      </c>
      <c r="C490" s="59" t="s">
        <v>1508</v>
      </c>
      <c r="D490" s="59" t="s">
        <v>1518</v>
      </c>
      <c r="E490" s="77" t="s">
        <v>1519</v>
      </c>
      <c r="F490" s="65" t="str">
        <f t="shared" ref="F490:F492" si="37">"规格："&amp;D490&amp;","&amp;E490</f>
        <v>规格：puter dimmer 24
硅箱24 路,TL/Lite 泰立或莱彼特</v>
      </c>
      <c r="G490" s="81" t="s">
        <v>69</v>
      </c>
      <c r="H490" s="67" t="s">
        <v>249</v>
      </c>
      <c r="I490" s="30">
        <v>282</v>
      </c>
    </row>
    <row r="491" s="1" customFormat="1" ht="17" customHeight="1" spans="1:9">
      <c r="A491" s="57" t="s">
        <v>1520</v>
      </c>
      <c r="B491" s="84" t="s">
        <v>1412</v>
      </c>
      <c r="C491" s="59" t="s">
        <v>1508</v>
      </c>
      <c r="D491" s="85" t="s">
        <v>1521</v>
      </c>
      <c r="E491" s="86" t="s">
        <v>1522</v>
      </c>
      <c r="F491" s="65" t="str">
        <f t="shared" si="37"/>
        <v>规格：MA信号处理器,MA NSP</v>
      </c>
      <c r="G491" s="87" t="s">
        <v>69</v>
      </c>
      <c r="H491" s="67" t="s">
        <v>249</v>
      </c>
      <c r="I491" s="30">
        <v>200</v>
      </c>
    </row>
    <row r="492" s="1" customFormat="1" ht="17" customHeight="1" spans="1:9">
      <c r="A492" s="57" t="s">
        <v>1523</v>
      </c>
      <c r="B492" s="84" t="s">
        <v>1412</v>
      </c>
      <c r="C492" s="59" t="s">
        <v>1508</v>
      </c>
      <c r="D492" s="85" t="s">
        <v>1524</v>
      </c>
      <c r="E492" s="86" t="s">
        <v>1525</v>
      </c>
      <c r="F492" s="65" t="str">
        <f t="shared" si="37"/>
        <v>规格：灯光信号分配器,Lighting DA</v>
      </c>
      <c r="G492" s="87" t="s">
        <v>69</v>
      </c>
      <c r="H492" s="67" t="s">
        <v>249</v>
      </c>
      <c r="I492" s="30">
        <v>120</v>
      </c>
    </row>
    <row r="493" s="1" customFormat="1" ht="31" spans="1:9">
      <c r="A493" s="57" t="s">
        <v>1526</v>
      </c>
      <c r="B493" s="58" t="s">
        <v>1527</v>
      </c>
      <c r="C493" s="59" t="s">
        <v>1528</v>
      </c>
      <c r="D493" s="59" t="s">
        <v>1529</v>
      </c>
      <c r="E493" s="77"/>
      <c r="F493" s="65" t="str">
        <f t="shared" si="36"/>
        <v>规格：Layer 
雷亚架 </v>
      </c>
      <c r="G493" s="66" t="s">
        <v>1530</v>
      </c>
      <c r="H493" s="67" t="s">
        <v>249</v>
      </c>
      <c r="I493" s="30">
        <v>10</v>
      </c>
    </row>
    <row r="494" s="1" customFormat="1" ht="31" spans="1:9">
      <c r="A494" s="57" t="s">
        <v>1531</v>
      </c>
      <c r="B494" s="58" t="s">
        <v>1527</v>
      </c>
      <c r="C494" s="59" t="s">
        <v>1528</v>
      </c>
      <c r="D494" s="59" t="s">
        <v>1532</v>
      </c>
      <c r="E494" s="77"/>
      <c r="F494" s="65" t="str">
        <f t="shared" si="36"/>
        <v>规格：TRUSS (520 x 760 mm)
灯光吊架(520 x 760 毫米)</v>
      </c>
      <c r="G494" s="66" t="s">
        <v>73</v>
      </c>
      <c r="H494" s="67" t="s">
        <v>249</v>
      </c>
      <c r="I494" s="30">
        <v>80</v>
      </c>
    </row>
    <row r="495" s="1" customFormat="1" ht="31" spans="1:9">
      <c r="A495" s="57" t="s">
        <v>74</v>
      </c>
      <c r="B495" s="58" t="s">
        <v>1527</v>
      </c>
      <c r="C495" s="59" t="s">
        <v>1528</v>
      </c>
      <c r="D495" s="59" t="s">
        <v>1533</v>
      </c>
      <c r="E495" s="77"/>
      <c r="F495" s="65" t="str">
        <f t="shared" si="36"/>
        <v>规格：TRUSS (400 x 600 mm)
灯光吊架(400 x 600 毫米)</v>
      </c>
      <c r="G495" s="66" t="s">
        <v>73</v>
      </c>
      <c r="H495" s="67" t="s">
        <v>249</v>
      </c>
      <c r="I495" s="30">
        <v>70</v>
      </c>
    </row>
    <row r="496" s="1" customFormat="1" ht="31" spans="1:9">
      <c r="A496" s="57" t="s">
        <v>1534</v>
      </c>
      <c r="B496" s="58" t="s">
        <v>1527</v>
      </c>
      <c r="C496" s="59" t="s">
        <v>1528</v>
      </c>
      <c r="D496" s="59" t="s">
        <v>1535</v>
      </c>
      <c r="E496" s="77"/>
      <c r="F496" s="65" t="str">
        <f t="shared" si="36"/>
        <v>规格：TRUSS (300 x 300 mm)
灯光吊架(300 x 300 毫米)</v>
      </c>
      <c r="G496" s="66" t="s">
        <v>73</v>
      </c>
      <c r="H496" s="67" t="s">
        <v>249</v>
      </c>
      <c r="I496" s="30">
        <v>40</v>
      </c>
    </row>
    <row r="497" s="1" customFormat="1" ht="46" spans="1:9">
      <c r="A497" s="57" t="s">
        <v>1536</v>
      </c>
      <c r="B497" s="58" t="s">
        <v>1527</v>
      </c>
      <c r="C497" s="59" t="s">
        <v>1537</v>
      </c>
      <c r="D497" s="59" t="s">
        <v>1538</v>
      </c>
      <c r="E497" s="77"/>
      <c r="F497" s="65" t="str">
        <f t="shared" si="36"/>
        <v>规格：Imported CM Brand Electric Windlass 2 Ton
进口CM 电动葫芦2 吨</v>
      </c>
      <c r="G497" s="66" t="s">
        <v>69</v>
      </c>
      <c r="H497" s="67" t="s">
        <v>249</v>
      </c>
      <c r="I497" s="30">
        <v>300</v>
      </c>
    </row>
    <row r="498" s="1" customFormat="1" ht="46" spans="1:9">
      <c r="A498" s="57" t="s">
        <v>1539</v>
      </c>
      <c r="B498" s="58" t="s">
        <v>1527</v>
      </c>
      <c r="C498" s="59" t="s">
        <v>1537</v>
      </c>
      <c r="D498" s="59" t="s">
        <v>1540</v>
      </c>
      <c r="E498" s="77"/>
      <c r="F498" s="65" t="str">
        <f t="shared" si="36"/>
        <v>规格：Imported CM Brand Electric Windlass 1 Ton
进口CM 电动葫芦1 吨</v>
      </c>
      <c r="G498" s="66" t="s">
        <v>69</v>
      </c>
      <c r="H498" s="67" t="s">
        <v>249</v>
      </c>
      <c r="I498" s="30">
        <v>200</v>
      </c>
    </row>
    <row r="499" s="1" customFormat="1" ht="46" spans="1:9">
      <c r="A499" s="57" t="s">
        <v>1541</v>
      </c>
      <c r="B499" s="58" t="s">
        <v>1527</v>
      </c>
      <c r="C499" s="59" t="s">
        <v>1537</v>
      </c>
      <c r="D499" s="59" t="s">
        <v>1542</v>
      </c>
      <c r="E499" s="77"/>
      <c r="F499" s="65" t="str">
        <f t="shared" si="36"/>
        <v>规格：Local Electric Windlass 2 Ton
国产电动葫芦2 吨</v>
      </c>
      <c r="G499" s="66" t="s">
        <v>69</v>
      </c>
      <c r="H499" s="67" t="s">
        <v>249</v>
      </c>
      <c r="I499" s="30">
        <v>200</v>
      </c>
    </row>
    <row r="500" s="1" customFormat="1" ht="46" spans="1:9">
      <c r="A500" s="57" t="s">
        <v>1543</v>
      </c>
      <c r="B500" s="58" t="s">
        <v>1527</v>
      </c>
      <c r="C500" s="59" t="s">
        <v>1537</v>
      </c>
      <c r="D500" s="59" t="s">
        <v>1544</v>
      </c>
      <c r="E500" s="77"/>
      <c r="F500" s="65" t="str">
        <f t="shared" si="36"/>
        <v>规格：Local Electric Windlass 1 Ton
国产电动葫芦1 吨</v>
      </c>
      <c r="G500" s="66" t="s">
        <v>69</v>
      </c>
      <c r="H500" s="67" t="s">
        <v>249</v>
      </c>
      <c r="I500" s="30">
        <v>150</v>
      </c>
    </row>
    <row r="501" s="1" customFormat="1" ht="31" spans="1:9">
      <c r="A501" s="57" t="s">
        <v>1545</v>
      </c>
      <c r="B501" s="58" t="s">
        <v>1527</v>
      </c>
      <c r="C501" s="59" t="s">
        <v>1537</v>
      </c>
      <c r="D501" s="59" t="s">
        <v>1546</v>
      </c>
      <c r="E501" s="77"/>
      <c r="F501" s="65" t="str">
        <f t="shared" si="36"/>
        <v>规格：Electric Windlass controller
电动葫芦控制器</v>
      </c>
      <c r="G501" s="66" t="s">
        <v>69</v>
      </c>
      <c r="H501" s="67" t="s">
        <v>249</v>
      </c>
      <c r="I501" s="30">
        <v>50</v>
      </c>
    </row>
    <row r="502" s="1" customFormat="1" ht="31" spans="1:9">
      <c r="A502" s="57" t="s">
        <v>1547</v>
      </c>
      <c r="B502" s="58" t="s">
        <v>1527</v>
      </c>
      <c r="C502" s="59" t="s">
        <v>1537</v>
      </c>
      <c r="D502" s="59" t="s">
        <v>1548</v>
      </c>
      <c r="E502" s="77"/>
      <c r="F502" s="65" t="str">
        <f t="shared" si="36"/>
        <v>规格：Manual Windlass
手拉葫芦</v>
      </c>
      <c r="G502" s="66" t="s">
        <v>704</v>
      </c>
      <c r="H502" s="67" t="s">
        <v>249</v>
      </c>
      <c r="I502" s="30">
        <v>100</v>
      </c>
    </row>
    <row r="503" s="1" customFormat="1" ht="31" spans="1:9">
      <c r="A503" s="57" t="s">
        <v>1549</v>
      </c>
      <c r="B503" s="58" t="s">
        <v>1550</v>
      </c>
      <c r="C503" s="59" t="s">
        <v>1551</v>
      </c>
      <c r="D503" s="59" t="s">
        <v>1552</v>
      </c>
      <c r="E503" s="77"/>
      <c r="F503" s="65" t="str">
        <f t="shared" si="36"/>
        <v>规格：Generator Car
发电车400KW</v>
      </c>
      <c r="G503" s="81" t="s">
        <v>1553</v>
      </c>
      <c r="H503" s="67" t="s">
        <v>249</v>
      </c>
      <c r="I503" s="30">
        <v>5419</v>
      </c>
    </row>
    <row r="504" s="1" customFormat="1" ht="31" spans="1:9">
      <c r="A504" s="57" t="s">
        <v>1554</v>
      </c>
      <c r="B504" s="58" t="s">
        <v>1550</v>
      </c>
      <c r="C504" s="59" t="s">
        <v>1551</v>
      </c>
      <c r="D504" s="59" t="s">
        <v>1555</v>
      </c>
      <c r="E504" s="77"/>
      <c r="F504" s="65" t="str">
        <f t="shared" si="36"/>
        <v>规格：Generator Car
发电车200KW</v>
      </c>
      <c r="G504" s="81" t="s">
        <v>1553</v>
      </c>
      <c r="H504" s="67" t="s">
        <v>249</v>
      </c>
      <c r="I504" s="30">
        <v>3751</v>
      </c>
    </row>
    <row r="505" s="1" customFormat="1" ht="31" spans="1:9">
      <c r="A505" s="57" t="s">
        <v>1556</v>
      </c>
      <c r="B505" s="58" t="s">
        <v>1550</v>
      </c>
      <c r="C505" s="59" t="s">
        <v>1551</v>
      </c>
      <c r="D505" s="59" t="s">
        <v>1557</v>
      </c>
      <c r="E505" s="77"/>
      <c r="F505" s="65" t="str">
        <f t="shared" si="36"/>
        <v>规格：Generator Car
发电车100KW</v>
      </c>
      <c r="G505" s="81" t="s">
        <v>1553</v>
      </c>
      <c r="H505" s="67" t="s">
        <v>249</v>
      </c>
      <c r="I505" s="30">
        <v>2400</v>
      </c>
    </row>
    <row r="506" ht="16.5" customHeight="1" spans="1:9">
      <c r="A506" s="57" t="s">
        <v>1558</v>
      </c>
      <c r="B506" s="58" t="s">
        <v>1550</v>
      </c>
      <c r="C506" s="59" t="s">
        <v>1551</v>
      </c>
      <c r="D506" s="59" t="s">
        <v>1559</v>
      </c>
      <c r="E506" s="77"/>
      <c r="F506" s="65" t="str">
        <f t="shared" si="36"/>
        <v>规格：RGB Power Distributor
RGB 电源柜（19 芯x8ch）</v>
      </c>
      <c r="G506" s="81" t="s">
        <v>121</v>
      </c>
      <c r="H506" s="67" t="s">
        <v>249</v>
      </c>
      <c r="I506" s="30">
        <v>258</v>
      </c>
    </row>
    <row r="507" ht="31" spans="1:9">
      <c r="A507" s="57" t="s">
        <v>1560</v>
      </c>
      <c r="B507" s="58" t="s">
        <v>1550</v>
      </c>
      <c r="C507" s="59" t="s">
        <v>1561</v>
      </c>
      <c r="D507" s="59" t="s">
        <v>1562</v>
      </c>
      <c r="E507" s="77"/>
      <c r="F507" s="65" t="str">
        <f t="shared" si="36"/>
        <v>规格：Stabilized Voltage Supply
稳压电源</v>
      </c>
      <c r="G507" s="66" t="s">
        <v>69</v>
      </c>
      <c r="H507" s="67" t="s">
        <v>249</v>
      </c>
      <c r="I507" s="30">
        <v>300</v>
      </c>
    </row>
    <row r="508" ht="46" spans="1:9">
      <c r="A508" s="57" t="s">
        <v>1563</v>
      </c>
      <c r="B508" s="58" t="s">
        <v>1550</v>
      </c>
      <c r="C508" s="59" t="s">
        <v>1561</v>
      </c>
      <c r="D508" s="59" t="s">
        <v>1564</v>
      </c>
      <c r="E508" s="77"/>
      <c r="F508" s="65" t="str">
        <f t="shared" si="36"/>
        <v>规格：Uninterruptible Power Supply
不间断电源</v>
      </c>
      <c r="G508" s="66" t="s">
        <v>69</v>
      </c>
      <c r="H508" s="67" t="s">
        <v>249</v>
      </c>
      <c r="I508" s="30">
        <v>300</v>
      </c>
    </row>
    <row r="509" s="1" customFormat="1" ht="61" spans="1:9">
      <c r="A509" s="57" t="s">
        <v>1565</v>
      </c>
      <c r="B509" s="58" t="s">
        <v>1550</v>
      </c>
      <c r="C509" s="59" t="s">
        <v>1566</v>
      </c>
      <c r="D509" s="59" t="s">
        <v>1567</v>
      </c>
      <c r="E509" s="77"/>
      <c r="F509" s="65" t="str">
        <f t="shared" si="36"/>
        <v>规格：Cable 70mm
电缆直径70mm
100米内部不计费
大于100米按每米计费</v>
      </c>
      <c r="G509" s="66" t="s">
        <v>73</v>
      </c>
      <c r="H509" s="67" t="s">
        <v>249</v>
      </c>
      <c r="I509" s="30">
        <v>20</v>
      </c>
    </row>
    <row r="510" s="6" customFormat="1" ht="61" spans="1:9">
      <c r="A510" s="57" t="s">
        <v>1568</v>
      </c>
      <c r="B510" s="58" t="s">
        <v>1550</v>
      </c>
      <c r="C510" s="59" t="s">
        <v>1566</v>
      </c>
      <c r="D510" s="59" t="s">
        <v>1569</v>
      </c>
      <c r="E510" s="77"/>
      <c r="F510" s="65" t="str">
        <f t="shared" si="36"/>
        <v>规格：Cable 50mm
电缆直径50mm
100米内部不计费
大于100米按每米计费</v>
      </c>
      <c r="G510" s="66" t="s">
        <v>73</v>
      </c>
      <c r="H510" s="67" t="s">
        <v>249</v>
      </c>
      <c r="I510" s="88">
        <v>10</v>
      </c>
    </row>
    <row r="511" s="6" customFormat="1" ht="61" spans="1:9">
      <c r="A511" s="57" t="s">
        <v>1570</v>
      </c>
      <c r="B511" s="68" t="s">
        <v>1550</v>
      </c>
      <c r="C511" s="69" t="s">
        <v>1566</v>
      </c>
      <c r="D511" s="69" t="s">
        <v>1571</v>
      </c>
      <c r="E511" s="74"/>
      <c r="F511" s="25" t="str">
        <f t="shared" si="36"/>
        <v>规格：Cable 35/25/16/10mm
电缆直径 35/25/16/10mm
100米内部不计费
大于100米按每米计费</v>
      </c>
      <c r="G511" s="76" t="s">
        <v>73</v>
      </c>
      <c r="H511" s="26" t="s">
        <v>249</v>
      </c>
      <c r="I511" s="88">
        <v>8</v>
      </c>
    </row>
    <row r="512" s="6" customFormat="1" ht="31" spans="1:9">
      <c r="A512" s="57" t="s">
        <v>1572</v>
      </c>
      <c r="B512" s="68" t="s">
        <v>1573</v>
      </c>
      <c r="C512" s="69" t="s">
        <v>1574</v>
      </c>
      <c r="D512" s="69" t="s">
        <v>1575</v>
      </c>
      <c r="E512" s="74"/>
      <c r="F512" s="25" t="str">
        <f t="shared" si="36"/>
        <v>规格：Dry Ice Machine
数控干冰机（含20kg干冰）</v>
      </c>
      <c r="G512" s="76" t="s">
        <v>69</v>
      </c>
      <c r="H512" s="26" t="s">
        <v>249</v>
      </c>
      <c r="I512" s="88">
        <v>500</v>
      </c>
    </row>
    <row r="513" s="6" customFormat="1" ht="16" spans="1:9">
      <c r="A513" s="57" t="s">
        <v>1576</v>
      </c>
      <c r="B513" s="68" t="s">
        <v>1573</v>
      </c>
      <c r="C513" s="69" t="s">
        <v>1574</v>
      </c>
      <c r="D513" s="69" t="s">
        <v>1577</v>
      </c>
      <c r="E513" s="74"/>
      <c r="F513" s="25" t="str">
        <f t="shared" si="36"/>
        <v>规格：干冰</v>
      </c>
      <c r="G513" s="76" t="s">
        <v>1578</v>
      </c>
      <c r="H513" s="26" t="s">
        <v>249</v>
      </c>
      <c r="I513" s="88">
        <v>5</v>
      </c>
    </row>
    <row r="514" s="6" customFormat="1" ht="31" spans="1:9">
      <c r="A514" s="57" t="s">
        <v>1579</v>
      </c>
      <c r="B514" s="68" t="s">
        <v>1573</v>
      </c>
      <c r="C514" s="69" t="s">
        <v>1574</v>
      </c>
      <c r="D514" s="69" t="s">
        <v>1580</v>
      </c>
      <c r="E514" s="74" t="s">
        <v>1581</v>
      </c>
      <c r="F514" s="25" t="str">
        <f>"规格："&amp;D514&amp;","&amp;E514</f>
        <v>规格：Snow Flake Machine
雪花机,1200w</v>
      </c>
      <c r="G514" s="76" t="s">
        <v>69</v>
      </c>
      <c r="H514" s="26" t="s">
        <v>249</v>
      </c>
      <c r="I514" s="88">
        <v>200</v>
      </c>
    </row>
    <row r="515" s="6" customFormat="1" ht="31" spans="1:9">
      <c r="A515" s="57" t="s">
        <v>1582</v>
      </c>
      <c r="B515" s="68" t="s">
        <v>1573</v>
      </c>
      <c r="C515" s="69" t="s">
        <v>1574</v>
      </c>
      <c r="D515" s="69" t="s">
        <v>1583</v>
      </c>
      <c r="E515" s="74"/>
      <c r="F515" s="25" t="str">
        <f t="shared" ref="F515:F522" si="38">"规格："&amp;D515</f>
        <v>规格：Jet Spins CO2
气柱</v>
      </c>
      <c r="G515" s="76" t="s">
        <v>1584</v>
      </c>
      <c r="H515" s="26" t="s">
        <v>249</v>
      </c>
      <c r="I515" s="88">
        <v>300</v>
      </c>
    </row>
    <row r="516" s="1" customFormat="1" ht="31" spans="1:9">
      <c r="A516" s="57" t="s">
        <v>1585</v>
      </c>
      <c r="B516" s="68" t="s">
        <v>1573</v>
      </c>
      <c r="C516" s="69" t="s">
        <v>1574</v>
      </c>
      <c r="D516" s="69" t="s">
        <v>1586</v>
      </c>
      <c r="E516" s="74"/>
      <c r="F516" s="25" t="str">
        <f t="shared" si="38"/>
        <v>规格：Fog Machine
烟机、雾机</v>
      </c>
      <c r="G516" s="76" t="s">
        <v>69</v>
      </c>
      <c r="H516" s="26" t="s">
        <v>249</v>
      </c>
      <c r="I516" s="30">
        <v>200</v>
      </c>
    </row>
    <row r="517" s="1" customFormat="1" ht="16" spans="1:9">
      <c r="A517" s="57" t="s">
        <v>1587</v>
      </c>
      <c r="B517" s="68" t="s">
        <v>1573</v>
      </c>
      <c r="C517" s="69" t="s">
        <v>1574</v>
      </c>
      <c r="D517" s="89" t="s">
        <v>1588</v>
      </c>
      <c r="E517" s="74"/>
      <c r="F517" s="25" t="str">
        <f t="shared" si="38"/>
        <v>规格：彩虹机</v>
      </c>
      <c r="G517" s="76" t="s">
        <v>69</v>
      </c>
      <c r="H517" s="26" t="s">
        <v>249</v>
      </c>
      <c r="I517" s="30">
        <v>300</v>
      </c>
    </row>
    <row r="518" s="1" customFormat="1" ht="16" spans="1:9">
      <c r="A518" s="57" t="s">
        <v>1589</v>
      </c>
      <c r="B518" s="68" t="s">
        <v>1573</v>
      </c>
      <c r="C518" s="69" t="s">
        <v>1574</v>
      </c>
      <c r="D518" s="89" t="s">
        <v>1590</v>
      </c>
      <c r="E518" s="74"/>
      <c r="F518" s="25" t="str">
        <f t="shared" si="38"/>
        <v>规格：大功率彩虹机</v>
      </c>
      <c r="G518" s="76" t="s">
        <v>69</v>
      </c>
      <c r="H518" s="26" t="s">
        <v>249</v>
      </c>
      <c r="I518" s="30">
        <v>500</v>
      </c>
    </row>
    <row r="519" s="1" customFormat="1" ht="16" spans="1:9">
      <c r="A519" s="57" t="s">
        <v>1591</v>
      </c>
      <c r="B519" s="68" t="s">
        <v>1573</v>
      </c>
      <c r="C519" s="69" t="s">
        <v>1574</v>
      </c>
      <c r="D519" s="89" t="s">
        <v>1592</v>
      </c>
      <c r="E519" s="74"/>
      <c r="F519" s="25" t="str">
        <f t="shared" si="38"/>
        <v>规格：泡泡机</v>
      </c>
      <c r="G519" s="76" t="s">
        <v>69</v>
      </c>
      <c r="H519" s="26" t="s">
        <v>249</v>
      </c>
      <c r="I519" s="30">
        <v>100</v>
      </c>
    </row>
    <row r="520" s="1" customFormat="1" ht="16" spans="1:9">
      <c r="A520" s="57" t="s">
        <v>1593</v>
      </c>
      <c r="B520" s="68" t="s">
        <v>1573</v>
      </c>
      <c r="C520" s="69" t="s">
        <v>1574</v>
      </c>
      <c r="D520" s="89" t="s">
        <v>1594</v>
      </c>
      <c r="E520" s="74"/>
      <c r="F520" s="25" t="str">
        <f t="shared" si="38"/>
        <v>规格：吹纸机</v>
      </c>
      <c r="G520" s="76" t="s">
        <v>69</v>
      </c>
      <c r="H520" s="26" t="s">
        <v>249</v>
      </c>
      <c r="I520" s="30">
        <v>200</v>
      </c>
    </row>
    <row r="521" s="1" customFormat="1" ht="16" spans="1:9">
      <c r="A521" s="57" t="s">
        <v>1595</v>
      </c>
      <c r="B521" s="70" t="s">
        <v>1573</v>
      </c>
      <c r="C521" s="69"/>
      <c r="D521" s="89" t="s">
        <v>1596</v>
      </c>
      <c r="E521" s="74"/>
      <c r="F521" s="25" t="str">
        <f t="shared" si="38"/>
        <v>规格：点歌机</v>
      </c>
      <c r="G521" s="76" t="s">
        <v>69</v>
      </c>
      <c r="H521" s="26" t="s">
        <v>249</v>
      </c>
      <c r="I521" s="30">
        <v>1066</v>
      </c>
    </row>
    <row r="522" ht="46" spans="1:9">
      <c r="A522" s="57" t="s">
        <v>1597</v>
      </c>
      <c r="B522" s="68" t="s">
        <v>1573</v>
      </c>
      <c r="C522" s="69" t="s">
        <v>1598</v>
      </c>
      <c r="D522" s="69" t="s">
        <v>1599</v>
      </c>
      <c r="E522" s="74"/>
      <c r="F522" s="25" t="str">
        <f t="shared" si="38"/>
        <v>规格：Electromagnetic Pendulous Curtain
电磁幕（含幕布，轻质布料）</v>
      </c>
      <c r="G522" s="76" t="s">
        <v>73</v>
      </c>
      <c r="H522" s="26" t="s">
        <v>249</v>
      </c>
      <c r="I522" s="30">
        <v>100</v>
      </c>
    </row>
    <row r="523" ht="16" spans="1:9">
      <c r="A523" s="57" t="s">
        <v>1600</v>
      </c>
      <c r="B523" s="67" t="s">
        <v>1412</v>
      </c>
      <c r="C523" s="67" t="s">
        <v>1508</v>
      </c>
      <c r="D523" s="67" t="s">
        <v>1601</v>
      </c>
      <c r="E523" s="65" t="s">
        <v>1602</v>
      </c>
      <c r="F523" s="65" t="str">
        <f>"规格："&amp;D523&amp;","&amp;E523</f>
        <v>规格：电源柜,Co2</v>
      </c>
      <c r="G523" s="67" t="s">
        <v>69</v>
      </c>
      <c r="H523" s="67" t="s">
        <v>249</v>
      </c>
      <c r="I523" s="30">
        <v>286</v>
      </c>
    </row>
    <row r="524" s="1" customFormat="1" ht="31" spans="1:9">
      <c r="A524" s="57" t="s">
        <v>1603</v>
      </c>
      <c r="B524" s="67" t="s">
        <v>1527</v>
      </c>
      <c r="C524" s="67" t="s">
        <v>1528</v>
      </c>
      <c r="D524" s="90" t="s">
        <v>1604</v>
      </c>
      <c r="E524" s="65"/>
      <c r="F524" s="65" t="str">
        <f t="shared" ref="F524:F531" si="39">"规格："&amp;D524</f>
        <v>规格：Layer 
雷亚架-立柱 </v>
      </c>
      <c r="G524" s="67" t="s">
        <v>856</v>
      </c>
      <c r="H524" s="67" t="s">
        <v>249</v>
      </c>
      <c r="I524" s="30">
        <v>10</v>
      </c>
    </row>
    <row r="525" s="1" customFormat="1" ht="31" spans="1:9">
      <c r="A525" s="57" t="s">
        <v>1605</v>
      </c>
      <c r="B525" s="67" t="s">
        <v>1527</v>
      </c>
      <c r="C525" s="67" t="s">
        <v>1528</v>
      </c>
      <c r="D525" s="67" t="s">
        <v>1606</v>
      </c>
      <c r="E525" s="65"/>
      <c r="F525" s="65" t="str">
        <f t="shared" si="39"/>
        <v>规格：Layer 
雷亚架-横杆</v>
      </c>
      <c r="G525" s="67" t="s">
        <v>856</v>
      </c>
      <c r="H525" s="67" t="s">
        <v>249</v>
      </c>
      <c r="I525" s="30">
        <v>10</v>
      </c>
    </row>
    <row r="526" ht="31" spans="1:9">
      <c r="A526" s="57" t="s">
        <v>1607</v>
      </c>
      <c r="B526" s="67" t="s">
        <v>1527</v>
      </c>
      <c r="C526" s="67" t="s">
        <v>1528</v>
      </c>
      <c r="D526" s="67" t="s">
        <v>1608</v>
      </c>
      <c r="E526" s="65"/>
      <c r="F526" s="65" t="str">
        <f t="shared" si="39"/>
        <v>规格：Layer 
雷亚架-斜杆</v>
      </c>
      <c r="G526" s="67" t="s">
        <v>856</v>
      </c>
      <c r="H526" s="67" t="s">
        <v>249</v>
      </c>
      <c r="I526" s="30">
        <v>10</v>
      </c>
    </row>
    <row r="527" ht="16" spans="1:9">
      <c r="A527" s="57" t="s">
        <v>1609</v>
      </c>
      <c r="B527" s="67" t="s">
        <v>1087</v>
      </c>
      <c r="C527" s="67" t="s">
        <v>1610</v>
      </c>
      <c r="D527" s="67" t="s">
        <v>1611</v>
      </c>
      <c r="E527" s="65"/>
      <c r="F527" s="65" t="str">
        <f t="shared" si="39"/>
        <v>规格：P6全彩屏</v>
      </c>
      <c r="G527" s="67" t="s">
        <v>62</v>
      </c>
      <c r="H527" s="67" t="s">
        <v>249</v>
      </c>
      <c r="I527" s="30">
        <v>200</v>
      </c>
    </row>
    <row r="528" ht="16" spans="1:9">
      <c r="A528" s="57" t="s">
        <v>1612</v>
      </c>
      <c r="B528" s="67" t="s">
        <v>1087</v>
      </c>
      <c r="C528" s="67" t="s">
        <v>1613</v>
      </c>
      <c r="D528" s="67" t="s">
        <v>1614</v>
      </c>
      <c r="E528" s="65"/>
      <c r="F528" s="65" t="str">
        <f t="shared" si="39"/>
        <v>规格：LED:P4屏幕</v>
      </c>
      <c r="G528" s="67" t="s">
        <v>62</v>
      </c>
      <c r="H528" s="67" t="s">
        <v>249</v>
      </c>
      <c r="I528" s="30">
        <v>350</v>
      </c>
    </row>
    <row r="529" s="1" customFormat="1" ht="16" spans="1:9">
      <c r="A529" s="57" t="s">
        <v>1615</v>
      </c>
      <c r="B529" s="67" t="s">
        <v>1087</v>
      </c>
      <c r="C529" s="67" t="s">
        <v>1613</v>
      </c>
      <c r="D529" s="67" t="s">
        <v>1616</v>
      </c>
      <c r="E529" s="65"/>
      <c r="F529" s="65" t="str">
        <f t="shared" si="39"/>
        <v>规格：LED:P5屏幕</v>
      </c>
      <c r="G529" s="67" t="s">
        <v>62</v>
      </c>
      <c r="H529" s="67" t="s">
        <v>249</v>
      </c>
      <c r="I529" s="30">
        <v>293</v>
      </c>
    </row>
    <row r="530" s="1" customFormat="1" ht="16" spans="1:9">
      <c r="A530" s="57" t="s">
        <v>1617</v>
      </c>
      <c r="B530" s="67" t="s">
        <v>1087</v>
      </c>
      <c r="C530" s="67" t="s">
        <v>1618</v>
      </c>
      <c r="D530" s="67" t="s">
        <v>1619</v>
      </c>
      <c r="E530" s="65"/>
      <c r="F530" s="65" t="str">
        <f t="shared" si="39"/>
        <v>规格：46寸</v>
      </c>
      <c r="G530" s="67" t="s">
        <v>69</v>
      </c>
      <c r="H530" s="67" t="s">
        <v>249</v>
      </c>
      <c r="I530" s="30">
        <v>800</v>
      </c>
    </row>
    <row r="531" s="6" customFormat="1" ht="16" spans="1:9">
      <c r="A531" s="57" t="s">
        <v>1620</v>
      </c>
      <c r="B531" s="67" t="s">
        <v>1087</v>
      </c>
      <c r="C531" s="67" t="s">
        <v>1618</v>
      </c>
      <c r="D531" s="67" t="s">
        <v>1621</v>
      </c>
      <c r="E531" s="65"/>
      <c r="F531" s="65" t="str">
        <f t="shared" si="39"/>
        <v>规格：55寸</v>
      </c>
      <c r="G531" s="67" t="s">
        <v>69</v>
      </c>
      <c r="H531" s="67" t="s">
        <v>249</v>
      </c>
      <c r="I531" s="88">
        <v>1000</v>
      </c>
    </row>
    <row r="532" s="1" customFormat="1" ht="16" spans="1:9">
      <c r="A532" s="57" t="s">
        <v>1622</v>
      </c>
      <c r="B532" s="67" t="s">
        <v>1087</v>
      </c>
      <c r="C532" s="67" t="s">
        <v>1623</v>
      </c>
      <c r="D532" s="67" t="s">
        <v>1623</v>
      </c>
      <c r="E532" s="65" t="s">
        <v>1624</v>
      </c>
      <c r="F532" s="65" t="str">
        <f t="shared" ref="F532:F534" si="40">"规格："&amp;D532&amp;","&amp;E532</f>
        <v>规格：无人机,品牌：大疆</v>
      </c>
      <c r="G532" s="67" t="s">
        <v>69</v>
      </c>
      <c r="H532" s="67" t="s">
        <v>249</v>
      </c>
      <c r="I532" s="30">
        <v>1500</v>
      </c>
    </row>
    <row r="533" s="1" customFormat="1" ht="46" spans="1:9">
      <c r="A533" s="57" t="s">
        <v>1625</v>
      </c>
      <c r="B533" s="67" t="s">
        <v>1626</v>
      </c>
      <c r="C533" s="90" t="s">
        <v>1627</v>
      </c>
      <c r="D533" s="67" t="s">
        <v>1628</v>
      </c>
      <c r="E533" s="65" t="s">
        <v>1629</v>
      </c>
      <c r="F533" s="65" t="str">
        <f t="shared" si="40"/>
        <v>规格：中央控制器,BOSCH</v>
      </c>
      <c r="G533" s="67" t="s">
        <v>69</v>
      </c>
      <c r="H533" s="67" t="s">
        <v>249</v>
      </c>
      <c r="I533" s="30">
        <v>200</v>
      </c>
    </row>
    <row r="534" s="1" customFormat="1" ht="16" spans="1:9">
      <c r="A534" s="57" t="s">
        <v>1630</v>
      </c>
      <c r="B534" s="67" t="s">
        <v>1626</v>
      </c>
      <c r="C534" s="67" t="s">
        <v>1627</v>
      </c>
      <c r="D534" s="67" t="s">
        <v>1631</v>
      </c>
      <c r="E534" s="65" t="s">
        <v>1629</v>
      </c>
      <c r="F534" s="65" t="str">
        <f t="shared" si="40"/>
        <v>规格：译员台,BOSCH</v>
      </c>
      <c r="G534" s="67" t="s">
        <v>69</v>
      </c>
      <c r="H534" s="67" t="s">
        <v>249</v>
      </c>
      <c r="I534" s="30">
        <v>350</v>
      </c>
    </row>
    <row r="535" ht="46" spans="1:9">
      <c r="A535" s="57" t="s">
        <v>1632</v>
      </c>
      <c r="B535" s="58" t="s">
        <v>1626</v>
      </c>
      <c r="C535" s="59" t="s">
        <v>1627</v>
      </c>
      <c r="D535" s="59" t="s">
        <v>1633</v>
      </c>
      <c r="E535" s="77"/>
      <c r="F535" s="65" t="str">
        <f t="shared" ref="F535:F540" si="41">"规格："&amp;D535</f>
        <v>规格：Transmitter
主机</v>
      </c>
      <c r="G535" s="81" t="s">
        <v>69</v>
      </c>
      <c r="H535" s="67" t="s">
        <v>249</v>
      </c>
      <c r="I535" s="30">
        <v>400</v>
      </c>
    </row>
    <row r="536" s="1" customFormat="1" ht="46" spans="1:9">
      <c r="A536" s="57" t="s">
        <v>1634</v>
      </c>
      <c r="B536" s="58" t="s">
        <v>1626</v>
      </c>
      <c r="C536" s="59" t="s">
        <v>1627</v>
      </c>
      <c r="D536" s="59" t="s">
        <v>1635</v>
      </c>
      <c r="E536" s="77"/>
      <c r="F536" s="65" t="str">
        <f t="shared" si="41"/>
        <v>规格：Radiation Machine (2 set)
辐射器（2 块为一套）</v>
      </c>
      <c r="G536" s="81" t="s">
        <v>119</v>
      </c>
      <c r="H536" s="67" t="s">
        <v>249</v>
      </c>
      <c r="I536" s="30">
        <v>400</v>
      </c>
    </row>
    <row r="537" ht="46" spans="1:9">
      <c r="A537" s="57" t="s">
        <v>1636</v>
      </c>
      <c r="B537" s="58" t="s">
        <v>1626</v>
      </c>
      <c r="C537" s="59" t="s">
        <v>1627</v>
      </c>
      <c r="D537" s="59" t="s">
        <v>1637</v>
      </c>
      <c r="E537" s="77"/>
      <c r="F537" s="65" t="str">
        <f t="shared" si="41"/>
        <v>规格：Translating Machine (2ch)
翻译器（每台2 路）</v>
      </c>
      <c r="G537" s="81" t="s">
        <v>69</v>
      </c>
      <c r="H537" s="67" t="s">
        <v>249</v>
      </c>
      <c r="I537" s="30">
        <v>220</v>
      </c>
    </row>
    <row r="538" ht="46" spans="1:9">
      <c r="A538" s="57" t="s">
        <v>1638</v>
      </c>
      <c r="B538" s="58" t="s">
        <v>1626</v>
      </c>
      <c r="C538" s="59" t="s">
        <v>1627</v>
      </c>
      <c r="D538" s="59" t="s">
        <v>1639</v>
      </c>
      <c r="E538" s="77"/>
      <c r="F538" s="65" t="str">
        <f t="shared" si="41"/>
        <v>规格：Receiver
耳机</v>
      </c>
      <c r="G538" s="81" t="s">
        <v>121</v>
      </c>
      <c r="H538" s="67" t="s">
        <v>249</v>
      </c>
      <c r="I538" s="30">
        <v>23</v>
      </c>
    </row>
    <row r="539" ht="46" spans="1:9">
      <c r="A539" s="57" t="s">
        <v>1640</v>
      </c>
      <c r="B539" s="58" t="s">
        <v>1626</v>
      </c>
      <c r="C539" s="59" t="s">
        <v>1627</v>
      </c>
      <c r="D539" s="59" t="s">
        <v>1641</v>
      </c>
      <c r="E539" s="77"/>
      <c r="F539" s="65" t="str">
        <f t="shared" si="41"/>
        <v>规格：Interpretation Room
同声传译室(普通级)</v>
      </c>
      <c r="G539" s="66" t="s">
        <v>30</v>
      </c>
      <c r="H539" s="67" t="s">
        <v>249</v>
      </c>
      <c r="I539" s="30">
        <v>500</v>
      </c>
    </row>
    <row r="540" s="1" customFormat="1" ht="31" spans="1:9">
      <c r="A540" s="57" t="s">
        <v>1642</v>
      </c>
      <c r="B540" s="68" t="s">
        <v>1626</v>
      </c>
      <c r="C540" s="69" t="s">
        <v>1643</v>
      </c>
      <c r="D540" s="69" t="s">
        <v>1644</v>
      </c>
      <c r="E540" s="74"/>
      <c r="F540" s="25" t="str">
        <f t="shared" si="41"/>
        <v>规格：手拉手会议系统话筒</v>
      </c>
      <c r="G540" s="76" t="s">
        <v>121</v>
      </c>
      <c r="H540" s="26" t="s">
        <v>249</v>
      </c>
      <c r="I540" s="30">
        <v>150</v>
      </c>
    </row>
    <row r="541" ht="31" spans="1:9">
      <c r="A541" s="57" t="s">
        <v>1645</v>
      </c>
      <c r="B541" s="68" t="s">
        <v>1626</v>
      </c>
      <c r="C541" s="91" t="s">
        <v>1646</v>
      </c>
      <c r="D541" s="91" t="s">
        <v>1647</v>
      </c>
      <c r="E541" s="99" t="s">
        <v>1648</v>
      </c>
      <c r="F541" s="25" t="str">
        <f t="shared" ref="F541:F563" si="42">"规格："&amp;D541&amp;","&amp;E541</f>
        <v>规格：音频扩展器,同传音频输出设备（常用于同传音源提取）</v>
      </c>
      <c r="G541" s="91" t="s">
        <v>121</v>
      </c>
      <c r="H541" s="26" t="s">
        <v>249</v>
      </c>
      <c r="I541" s="30">
        <v>489</v>
      </c>
    </row>
    <row r="542" ht="31" spans="1:9">
      <c r="A542" s="57" t="s">
        <v>1649</v>
      </c>
      <c r="B542" s="70" t="s">
        <v>1650</v>
      </c>
      <c r="C542" s="76" t="s">
        <v>1651</v>
      </c>
      <c r="D542" s="76" t="s">
        <v>1652</v>
      </c>
      <c r="E542" s="25" t="s">
        <v>1653</v>
      </c>
      <c r="F542" s="25" t="str">
        <f t="shared" si="42"/>
        <v>规格：无线对讲系统主机,Clear-com BS-210</v>
      </c>
      <c r="G542" s="91" t="s">
        <v>121</v>
      </c>
      <c r="H542" s="91" t="s">
        <v>249</v>
      </c>
      <c r="I542" s="30">
        <v>900</v>
      </c>
    </row>
    <row r="543" ht="31" spans="1:9">
      <c r="A543" s="57" t="s">
        <v>1654</v>
      </c>
      <c r="B543" s="70" t="s">
        <v>1650</v>
      </c>
      <c r="C543" s="76" t="s">
        <v>1651</v>
      </c>
      <c r="D543" s="76" t="s">
        <v>1655</v>
      </c>
      <c r="E543" s="25" t="s">
        <v>1656</v>
      </c>
      <c r="F543" s="25" t="str">
        <f t="shared" si="42"/>
        <v>规格：无线对讲系统分机,Clear-com BP-210/HS16</v>
      </c>
      <c r="G543" s="91" t="s">
        <v>121</v>
      </c>
      <c r="H543" s="91" t="s">
        <v>249</v>
      </c>
      <c r="I543" s="30">
        <v>384</v>
      </c>
    </row>
    <row r="544" ht="16" spans="1:9">
      <c r="A544" s="57" t="s">
        <v>1657</v>
      </c>
      <c r="B544" s="70" t="s">
        <v>1650</v>
      </c>
      <c r="C544" s="76" t="s">
        <v>1651</v>
      </c>
      <c r="D544" s="76" t="s">
        <v>1658</v>
      </c>
      <c r="E544" s="25" t="s">
        <v>1659</v>
      </c>
      <c r="F544" s="25" t="str">
        <f t="shared" si="42"/>
        <v>规格：有线通话系统,Artist 32</v>
      </c>
      <c r="G544" s="91" t="s">
        <v>121</v>
      </c>
      <c r="H544" s="91" t="s">
        <v>249</v>
      </c>
      <c r="I544" s="30">
        <v>694</v>
      </c>
    </row>
    <row r="545" ht="16" spans="1:9">
      <c r="A545" s="57" t="s">
        <v>1660</v>
      </c>
      <c r="B545" s="70" t="s">
        <v>1650</v>
      </c>
      <c r="C545" s="76" t="s">
        <v>1651</v>
      </c>
      <c r="D545" s="76" t="s">
        <v>1661</v>
      </c>
      <c r="E545" s="25" t="s">
        <v>1662</v>
      </c>
      <c r="F545" s="25" t="str">
        <f t="shared" si="42"/>
        <v>规格：无线通话系统,BS750</v>
      </c>
      <c r="G545" s="91" t="s">
        <v>121</v>
      </c>
      <c r="H545" s="91" t="s">
        <v>249</v>
      </c>
      <c r="I545" s="30">
        <v>710</v>
      </c>
    </row>
    <row r="546" ht="31" spans="1:9">
      <c r="A546" s="57" t="s">
        <v>1663</v>
      </c>
      <c r="B546" s="70" t="s">
        <v>1650</v>
      </c>
      <c r="C546" s="76" t="s">
        <v>1651</v>
      </c>
      <c r="D546" s="76" t="s">
        <v>1664</v>
      </c>
      <c r="E546" s="25" t="s">
        <v>1665</v>
      </c>
      <c r="F546" s="25" t="str">
        <f t="shared" si="42"/>
        <v>规格：主动降噪通话耳机,Telex-Echelon 25 XT</v>
      </c>
      <c r="G546" s="91" t="s">
        <v>121</v>
      </c>
      <c r="H546" s="91" t="s">
        <v>249</v>
      </c>
      <c r="I546" s="30">
        <v>230</v>
      </c>
    </row>
    <row r="547" ht="46" spans="1:9">
      <c r="A547" s="57" t="s">
        <v>1666</v>
      </c>
      <c r="B547" s="92" t="s">
        <v>1650</v>
      </c>
      <c r="C547" s="93" t="s">
        <v>1667</v>
      </c>
      <c r="D547" s="93" t="s">
        <v>1668</v>
      </c>
      <c r="E547" s="100" t="s">
        <v>1669</v>
      </c>
      <c r="F547" s="25" t="str">
        <f t="shared" si="42"/>
        <v>规格：高清摄像机,Panasonic P2HXP-600MC或相同档次（广播级摄像机，可做单机使用，假讯）</v>
      </c>
      <c r="G547" s="101" t="s">
        <v>1670</v>
      </c>
      <c r="H547" s="26" t="s">
        <v>249</v>
      </c>
      <c r="I547" s="30">
        <v>1380</v>
      </c>
    </row>
    <row r="548" ht="31" spans="1:9">
      <c r="A548" s="57" t="s">
        <v>1671</v>
      </c>
      <c r="B548" s="92" t="s">
        <v>1650</v>
      </c>
      <c r="C548" s="93" t="s">
        <v>1672</v>
      </c>
      <c r="D548" s="93" t="s">
        <v>1668</v>
      </c>
      <c r="E548" s="100" t="s">
        <v>1673</v>
      </c>
      <c r="F548" s="25" t="str">
        <f t="shared" si="42"/>
        <v>规格：高清摄像机,Sony2580或相同档次（广播级讯道设备，不可做单机使用，真讯）</v>
      </c>
      <c r="G548" s="101" t="s">
        <v>1670</v>
      </c>
      <c r="H548" s="26" t="s">
        <v>249</v>
      </c>
      <c r="I548" s="30">
        <v>2500</v>
      </c>
    </row>
    <row r="549" ht="16" spans="1:9">
      <c r="A549" s="57" t="s">
        <v>1674</v>
      </c>
      <c r="B549" s="94" t="s">
        <v>1650</v>
      </c>
      <c r="C549" s="93" t="s">
        <v>1675</v>
      </c>
      <c r="D549" s="93" t="s">
        <v>1676</v>
      </c>
      <c r="E549" s="100" t="s">
        <v>589</v>
      </c>
      <c r="F549" s="100" t="str">
        <f t="shared" si="42"/>
        <v>规格：aja硬盘,-</v>
      </c>
      <c r="G549" s="101" t="s">
        <v>1670</v>
      </c>
      <c r="H549" s="26" t="s">
        <v>249</v>
      </c>
      <c r="I549" s="30">
        <v>400</v>
      </c>
    </row>
    <row r="550" s="1" customFormat="1" ht="46" spans="1:9">
      <c r="A550" s="57" t="s">
        <v>1677</v>
      </c>
      <c r="B550" s="92" t="s">
        <v>1650</v>
      </c>
      <c r="C550" s="93" t="s">
        <v>1672</v>
      </c>
      <c r="D550" s="93" t="s">
        <v>1678</v>
      </c>
      <c r="E550" s="100" t="s">
        <v>1679</v>
      </c>
      <c r="F550" s="25" t="str">
        <f t="shared" si="42"/>
        <v>规格：高清切换台,CCU讯道系统（1ME Panasonic AV-HS410），切换台1个、监视器+线缆</v>
      </c>
      <c r="G550" s="101" t="s">
        <v>1680</v>
      </c>
      <c r="H550" s="26" t="s">
        <v>249</v>
      </c>
      <c r="I550" s="30">
        <v>2000</v>
      </c>
    </row>
    <row r="551" ht="16" spans="1:9">
      <c r="A551" s="57" t="s">
        <v>1681</v>
      </c>
      <c r="B551" s="94" t="s">
        <v>1650</v>
      </c>
      <c r="C551" s="93" t="s">
        <v>1675</v>
      </c>
      <c r="D551" s="93" t="s">
        <v>1682</v>
      </c>
      <c r="E551" s="100" t="s">
        <v>1683</v>
      </c>
      <c r="F551" s="100" t="str">
        <f t="shared" si="42"/>
        <v>规格：其他摄像机镜头,高清广角镜头</v>
      </c>
      <c r="G551" s="101" t="s">
        <v>1670</v>
      </c>
      <c r="H551" s="26" t="s">
        <v>249</v>
      </c>
      <c r="I551" s="30">
        <v>500</v>
      </c>
    </row>
    <row r="552" ht="16" spans="1:9">
      <c r="A552" s="57" t="s">
        <v>1684</v>
      </c>
      <c r="B552" s="94" t="s">
        <v>1650</v>
      </c>
      <c r="C552" s="93" t="s">
        <v>1675</v>
      </c>
      <c r="D552" s="93" t="s">
        <v>1682</v>
      </c>
      <c r="E552" s="100" t="s">
        <v>1685</v>
      </c>
      <c r="F552" s="100" t="str">
        <f t="shared" si="42"/>
        <v>规格：其他摄像机镜头,0.8倍广角镜头</v>
      </c>
      <c r="G552" s="101" t="s">
        <v>1670</v>
      </c>
      <c r="H552" s="26" t="s">
        <v>249</v>
      </c>
      <c r="I552" s="30">
        <v>500</v>
      </c>
    </row>
    <row r="553" ht="16" spans="1:9">
      <c r="A553" s="57" t="s">
        <v>1686</v>
      </c>
      <c r="B553" s="94" t="s">
        <v>1650</v>
      </c>
      <c r="C553" s="93" t="s">
        <v>1675</v>
      </c>
      <c r="D553" s="93" t="s">
        <v>1682</v>
      </c>
      <c r="E553" s="100" t="s">
        <v>1687</v>
      </c>
      <c r="F553" s="100" t="str">
        <f t="shared" si="42"/>
        <v>规格：其他摄像机镜头,1.2倍广角镜头</v>
      </c>
      <c r="G553" s="101" t="s">
        <v>1670</v>
      </c>
      <c r="H553" s="26" t="s">
        <v>249</v>
      </c>
      <c r="I553" s="30">
        <v>500</v>
      </c>
    </row>
    <row r="554" ht="16" spans="1:9">
      <c r="A554" s="57" t="s">
        <v>1688</v>
      </c>
      <c r="B554" s="94" t="s">
        <v>1650</v>
      </c>
      <c r="C554" s="93" t="s">
        <v>1675</v>
      </c>
      <c r="D554" s="93" t="s">
        <v>1682</v>
      </c>
      <c r="E554" s="100" t="s">
        <v>1689</v>
      </c>
      <c r="F554" s="100" t="str">
        <f t="shared" si="42"/>
        <v>规格：其他摄像机镜头,4-6倍长焦镜头</v>
      </c>
      <c r="G554" s="101" t="s">
        <v>1670</v>
      </c>
      <c r="H554" s="26" t="s">
        <v>249</v>
      </c>
      <c r="I554" s="30">
        <v>500</v>
      </c>
    </row>
    <row r="555" ht="16" spans="1:9">
      <c r="A555" s="57" t="s">
        <v>1690</v>
      </c>
      <c r="B555" s="94" t="s">
        <v>1650</v>
      </c>
      <c r="C555" s="93" t="s">
        <v>1675</v>
      </c>
      <c r="D555" s="93" t="s">
        <v>1682</v>
      </c>
      <c r="E555" s="100" t="s">
        <v>1691</v>
      </c>
      <c r="F555" s="100" t="str">
        <f t="shared" si="42"/>
        <v>规格：其他摄像机镜头,7倍长焦镜头</v>
      </c>
      <c r="G555" s="101" t="s">
        <v>1670</v>
      </c>
      <c r="H555" s="26" t="s">
        <v>249</v>
      </c>
      <c r="I555" s="30">
        <v>500</v>
      </c>
    </row>
    <row r="556" ht="16" spans="1:9">
      <c r="A556" s="57" t="s">
        <v>1692</v>
      </c>
      <c r="B556" s="94" t="s">
        <v>1650</v>
      </c>
      <c r="C556" s="93" t="s">
        <v>1675</v>
      </c>
      <c r="D556" s="93" t="s">
        <v>1682</v>
      </c>
      <c r="E556" s="100" t="s">
        <v>1693</v>
      </c>
      <c r="F556" s="100" t="str">
        <f t="shared" si="42"/>
        <v>规格：其他摄像机镜头,76倍长焦镜头</v>
      </c>
      <c r="G556" s="101" t="s">
        <v>1670</v>
      </c>
      <c r="H556" s="26" t="s">
        <v>249</v>
      </c>
      <c r="I556" s="30">
        <v>3600</v>
      </c>
    </row>
    <row r="557" ht="16" spans="1:9">
      <c r="A557" s="57" t="s">
        <v>1694</v>
      </c>
      <c r="B557" s="94" t="s">
        <v>1650</v>
      </c>
      <c r="C557" s="93" t="s">
        <v>1672</v>
      </c>
      <c r="D557" s="93" t="s">
        <v>1695</v>
      </c>
      <c r="E557" s="100" t="s">
        <v>1696</v>
      </c>
      <c r="F557" s="100" t="str">
        <f t="shared" si="42"/>
        <v>规格：摄像机镜头,35倍长焦镜头</v>
      </c>
      <c r="G557" s="101" t="s">
        <v>1697</v>
      </c>
      <c r="H557" s="26" t="s">
        <v>249</v>
      </c>
      <c r="I557" s="30">
        <v>1300</v>
      </c>
    </row>
    <row r="558" ht="16" spans="1:9">
      <c r="A558" s="57" t="s">
        <v>1698</v>
      </c>
      <c r="B558" s="94" t="s">
        <v>1650</v>
      </c>
      <c r="C558" s="93" t="s">
        <v>1699</v>
      </c>
      <c r="D558" s="93" t="s">
        <v>1695</v>
      </c>
      <c r="E558" s="100" t="s">
        <v>1700</v>
      </c>
      <c r="F558" s="100" t="str">
        <f t="shared" si="42"/>
        <v>规格：摄像机镜头,40倍长焦镜头</v>
      </c>
      <c r="G558" s="101" t="s">
        <v>1697</v>
      </c>
      <c r="H558" s="26" t="s">
        <v>249</v>
      </c>
      <c r="I558" s="30">
        <v>1500</v>
      </c>
    </row>
    <row r="559" ht="16" spans="1:9">
      <c r="A559" s="57" t="s">
        <v>1701</v>
      </c>
      <c r="B559" s="94" t="s">
        <v>1650</v>
      </c>
      <c r="C559" s="93" t="s">
        <v>1672</v>
      </c>
      <c r="D559" s="93" t="s">
        <v>1695</v>
      </c>
      <c r="E559" s="100" t="s">
        <v>1702</v>
      </c>
      <c r="F559" s="100" t="str">
        <f t="shared" si="42"/>
        <v>规格：摄像机镜头,70倍长焦镜头</v>
      </c>
      <c r="G559" s="101" t="s">
        <v>1680</v>
      </c>
      <c r="H559" s="26" t="s">
        <v>249</v>
      </c>
      <c r="I559" s="30">
        <v>3600</v>
      </c>
    </row>
    <row r="560" ht="46" spans="1:9">
      <c r="A560" s="57" t="s">
        <v>1703</v>
      </c>
      <c r="B560" s="94" t="s">
        <v>1650</v>
      </c>
      <c r="C560" s="93" t="s">
        <v>1672</v>
      </c>
      <c r="D560" s="93" t="s">
        <v>1678</v>
      </c>
      <c r="E560" s="100" t="s">
        <v>1679</v>
      </c>
      <c r="F560" s="100" t="str">
        <f t="shared" si="42"/>
        <v>规格：高清切换台,CCU讯道系统（1ME Panasonic AV-HS410），切换台1个、监视器+线缆</v>
      </c>
      <c r="G560" s="101" t="s">
        <v>1670</v>
      </c>
      <c r="H560" s="26" t="s">
        <v>249</v>
      </c>
      <c r="I560" s="30">
        <v>1500</v>
      </c>
    </row>
    <row r="561" ht="31" spans="1:9">
      <c r="A561" s="57" t="s">
        <v>1704</v>
      </c>
      <c r="B561" s="94" t="s">
        <v>1650</v>
      </c>
      <c r="C561" s="93" t="s">
        <v>1705</v>
      </c>
      <c r="D561" s="93" t="s">
        <v>1706</v>
      </c>
      <c r="E561" s="100" t="s">
        <v>1707</v>
      </c>
      <c r="F561" s="100" t="str">
        <f t="shared" si="42"/>
        <v>规格：切换台,SNELL-Kahuna 9600（60P）</v>
      </c>
      <c r="G561" s="101" t="s">
        <v>1670</v>
      </c>
      <c r="H561" s="26" t="s">
        <v>249</v>
      </c>
      <c r="I561" s="30">
        <v>2700</v>
      </c>
    </row>
    <row r="562" ht="31" spans="1:9">
      <c r="A562" s="57" t="s">
        <v>1708</v>
      </c>
      <c r="B562" s="94" t="s">
        <v>1650</v>
      </c>
      <c r="C562" s="93" t="s">
        <v>1705</v>
      </c>
      <c r="D562" s="93" t="s">
        <v>1706</v>
      </c>
      <c r="E562" s="100" t="s">
        <v>1709</v>
      </c>
      <c r="F562" s="100" t="str">
        <f t="shared" si="42"/>
        <v>规格：切换台,SNELL-Kahuna 6400-6U CTO（60P）</v>
      </c>
      <c r="G562" s="101" t="s">
        <v>1670</v>
      </c>
      <c r="H562" s="26" t="s">
        <v>249</v>
      </c>
      <c r="I562" s="30">
        <v>2700</v>
      </c>
    </row>
    <row r="563" ht="16" spans="1:9">
      <c r="A563" s="57" t="s">
        <v>1710</v>
      </c>
      <c r="B563" s="94" t="s">
        <v>1650</v>
      </c>
      <c r="C563" s="93" t="s">
        <v>1705</v>
      </c>
      <c r="D563" s="93" t="s">
        <v>1706</v>
      </c>
      <c r="E563" s="100" t="s">
        <v>1711</v>
      </c>
      <c r="F563" s="100" t="str">
        <f t="shared" si="42"/>
        <v>规格：切换台,BMD-ATEM 2ME（50I）</v>
      </c>
      <c r="G563" s="101" t="s">
        <v>1670</v>
      </c>
      <c r="H563" s="26" t="s">
        <v>249</v>
      </c>
      <c r="I563" s="30">
        <v>2178</v>
      </c>
    </row>
    <row r="564" s="1" customFormat="1" ht="17" customHeight="1" spans="1:9">
      <c r="A564" s="57" t="s">
        <v>1712</v>
      </c>
      <c r="B564" s="92" t="s">
        <v>1650</v>
      </c>
      <c r="C564" s="93" t="s">
        <v>1713</v>
      </c>
      <c r="D564" s="95" t="s">
        <v>1714</v>
      </c>
      <c r="E564" s="25"/>
      <c r="F564" s="25" t="str">
        <f t="shared" ref="F564:F566" si="43">"规格："&amp;D564</f>
        <v>规格：Jimmy Dolly 轨道车</v>
      </c>
      <c r="G564" s="101" t="s">
        <v>1715</v>
      </c>
      <c r="H564" s="26" t="s">
        <v>249</v>
      </c>
      <c r="I564" s="30">
        <v>1950</v>
      </c>
    </row>
    <row r="565" s="1" customFormat="1" ht="17" customHeight="1" spans="1:9">
      <c r="A565" s="57" t="s">
        <v>1716</v>
      </c>
      <c r="B565" s="92" t="s">
        <v>1650</v>
      </c>
      <c r="C565" s="93" t="s">
        <v>1713</v>
      </c>
      <c r="D565" s="95" t="s">
        <v>1717</v>
      </c>
      <c r="E565" s="25"/>
      <c r="F565" s="25" t="str">
        <f t="shared" si="43"/>
        <v>规格：斯坦尼康稳定器</v>
      </c>
      <c r="G565" s="101" t="s">
        <v>1718</v>
      </c>
      <c r="H565" s="26" t="s">
        <v>249</v>
      </c>
      <c r="I565" s="30">
        <v>1700</v>
      </c>
    </row>
    <row r="566" ht="16" spans="1:9">
      <c r="A566" s="57" t="s">
        <v>1719</v>
      </c>
      <c r="B566" s="92" t="s">
        <v>1650</v>
      </c>
      <c r="C566" s="93" t="s">
        <v>1713</v>
      </c>
      <c r="D566" s="95" t="s">
        <v>1720</v>
      </c>
      <c r="E566" s="25"/>
      <c r="F566" s="25" t="str">
        <f t="shared" si="43"/>
        <v>规格：无线微波传输器30-80M</v>
      </c>
      <c r="G566" s="101" t="s">
        <v>1718</v>
      </c>
      <c r="H566" s="26" t="s">
        <v>249</v>
      </c>
      <c r="I566" s="30">
        <v>1800</v>
      </c>
    </row>
    <row r="567" ht="31" spans="1:9">
      <c r="A567" s="57" t="s">
        <v>1721</v>
      </c>
      <c r="B567" s="92" t="s">
        <v>1650</v>
      </c>
      <c r="C567" s="93" t="s">
        <v>1713</v>
      </c>
      <c r="D567" s="95" t="s">
        <v>1722</v>
      </c>
      <c r="E567" s="25" t="s">
        <v>1723</v>
      </c>
      <c r="F567" s="25" t="str">
        <f t="shared" ref="F567:F575" si="44">"规格："&amp;D567&amp;","&amp;E567</f>
        <v>规格：无线微波传输器1KM以内,LINK L1500/L2174</v>
      </c>
      <c r="G567" s="101" t="s">
        <v>1718</v>
      </c>
      <c r="H567" s="26" t="s">
        <v>249</v>
      </c>
      <c r="I567" s="30">
        <v>2500</v>
      </c>
    </row>
    <row r="568" s="1" customFormat="1" ht="17" customHeight="1" spans="1:9">
      <c r="A568" s="57" t="s">
        <v>1724</v>
      </c>
      <c r="B568" s="94" t="s">
        <v>1650</v>
      </c>
      <c r="C568" s="93" t="s">
        <v>1705</v>
      </c>
      <c r="D568" s="93" t="s">
        <v>1725</v>
      </c>
      <c r="E568" s="25" t="s">
        <v>1726</v>
      </c>
      <c r="F568" s="25" t="str">
        <f t="shared" si="44"/>
        <v>规格：监视器,SONY（索尼）</v>
      </c>
      <c r="G568" s="101" t="s">
        <v>1670</v>
      </c>
      <c r="H568" s="26" t="s">
        <v>249</v>
      </c>
      <c r="I568" s="30">
        <v>200</v>
      </c>
    </row>
    <row r="569" s="1" customFormat="1" ht="17" customHeight="1" spans="1:9">
      <c r="A569" s="57" t="s">
        <v>1727</v>
      </c>
      <c r="B569" s="94" t="s">
        <v>1650</v>
      </c>
      <c r="C569" s="93" t="s">
        <v>1705</v>
      </c>
      <c r="D569" s="93" t="s">
        <v>1728</v>
      </c>
      <c r="E569" s="25" t="s">
        <v>589</v>
      </c>
      <c r="F569" s="25" t="str">
        <f t="shared" si="44"/>
        <v>规格：在线包装系统,-</v>
      </c>
      <c r="G569" s="101" t="s">
        <v>1670</v>
      </c>
      <c r="H569" s="26" t="s">
        <v>249</v>
      </c>
      <c r="I569" s="30">
        <v>1000</v>
      </c>
    </row>
    <row r="570" s="1" customFormat="1" ht="17" customHeight="1" spans="1:9">
      <c r="A570" s="57" t="s">
        <v>1729</v>
      </c>
      <c r="B570" s="94" t="s">
        <v>1650</v>
      </c>
      <c r="C570" s="93" t="s">
        <v>1705</v>
      </c>
      <c r="D570" s="93" t="s">
        <v>1730</v>
      </c>
      <c r="E570" s="25" t="s">
        <v>1731</v>
      </c>
      <c r="F570" s="25" t="str">
        <f t="shared" si="44"/>
        <v>规格：调色器,达芬奇</v>
      </c>
      <c r="G570" s="101" t="s">
        <v>1670</v>
      </c>
      <c r="H570" s="26" t="s">
        <v>249</v>
      </c>
      <c r="I570" s="30">
        <v>4500</v>
      </c>
    </row>
    <row r="571" s="1" customFormat="1" ht="31" spans="1:9">
      <c r="A571" s="57" t="s">
        <v>1732</v>
      </c>
      <c r="B571" s="94" t="s">
        <v>1650</v>
      </c>
      <c r="C571" s="93" t="s">
        <v>1705</v>
      </c>
      <c r="D571" s="93" t="s">
        <v>1733</v>
      </c>
      <c r="E571" s="25" t="s">
        <v>1734</v>
      </c>
      <c r="F571" s="25" t="str">
        <f t="shared" si="44"/>
        <v>规格：加嵌器/解嵌器,liveU或者其他国产多卡聚合路由器，高视T80采编传输一体设备-</v>
      </c>
      <c r="G571" s="101" t="s">
        <v>1670</v>
      </c>
      <c r="H571" s="26" t="s">
        <v>249</v>
      </c>
      <c r="I571" s="30">
        <v>2900</v>
      </c>
    </row>
    <row r="572" s="1" customFormat="1" ht="17" customHeight="1" spans="1:9">
      <c r="A572" s="57" t="s">
        <v>1735</v>
      </c>
      <c r="B572" s="94" t="s">
        <v>1650</v>
      </c>
      <c r="C572" s="93" t="s">
        <v>1705</v>
      </c>
      <c r="D572" s="93" t="s">
        <v>1736</v>
      </c>
      <c r="E572" s="25" t="s">
        <v>589</v>
      </c>
      <c r="F572" s="25" t="str">
        <f t="shared" si="44"/>
        <v>规格：多画面分割器,-</v>
      </c>
      <c r="G572" s="101" t="s">
        <v>1670</v>
      </c>
      <c r="H572" s="26" t="s">
        <v>249</v>
      </c>
      <c r="I572" s="30">
        <v>100</v>
      </c>
    </row>
    <row r="573" s="1" customFormat="1" ht="17" customHeight="1" spans="1:9">
      <c r="A573" s="57" t="s">
        <v>1737</v>
      </c>
      <c r="B573" s="94" t="s">
        <v>1650</v>
      </c>
      <c r="C573" s="93" t="s">
        <v>1705</v>
      </c>
      <c r="D573" s="93" t="s">
        <v>1261</v>
      </c>
      <c r="E573" s="25" t="s">
        <v>589</v>
      </c>
      <c r="F573" s="25" t="str">
        <f t="shared" si="44"/>
        <v>规格：视频分配器,-</v>
      </c>
      <c r="G573" s="101" t="s">
        <v>1670</v>
      </c>
      <c r="H573" s="26" t="s">
        <v>249</v>
      </c>
      <c r="I573" s="30">
        <v>690</v>
      </c>
    </row>
    <row r="574" ht="16" spans="1:9">
      <c r="A574" s="57" t="s">
        <v>1738</v>
      </c>
      <c r="B574" s="94" t="s">
        <v>1650</v>
      </c>
      <c r="C574" s="93" t="s">
        <v>1739</v>
      </c>
      <c r="D574" s="93" t="s">
        <v>1740</v>
      </c>
      <c r="E574" s="25" t="s">
        <v>1741</v>
      </c>
      <c r="F574" s="25" t="str">
        <f t="shared" si="44"/>
        <v>规格：视频转换器,HDMI转SDI</v>
      </c>
      <c r="G574" s="101" t="s">
        <v>119</v>
      </c>
      <c r="H574" s="26" t="s">
        <v>249</v>
      </c>
      <c r="I574" s="30">
        <v>50</v>
      </c>
    </row>
    <row r="575" ht="16" spans="1:9">
      <c r="A575" s="57" t="s">
        <v>1742</v>
      </c>
      <c r="B575" s="94" t="s">
        <v>1650</v>
      </c>
      <c r="C575" s="93" t="s">
        <v>1739</v>
      </c>
      <c r="D575" s="93" t="s">
        <v>1743</v>
      </c>
      <c r="E575" s="25" t="s">
        <v>589</v>
      </c>
      <c r="F575" s="25" t="str">
        <f t="shared" si="44"/>
        <v>规格：4K讯道系统,-</v>
      </c>
      <c r="G575" s="101" t="s">
        <v>119</v>
      </c>
      <c r="H575" s="26" t="s">
        <v>249</v>
      </c>
      <c r="I575" s="30">
        <v>4500</v>
      </c>
    </row>
    <row r="576" ht="16" spans="1:9">
      <c r="A576" s="57" t="s">
        <v>1744</v>
      </c>
      <c r="B576" s="96" t="s">
        <v>1650</v>
      </c>
      <c r="C576" s="97" t="s">
        <v>1745</v>
      </c>
      <c r="D576" s="98" t="s">
        <v>1746</v>
      </c>
      <c r="E576" s="25"/>
      <c r="F576" s="25" t="str">
        <f t="shared" ref="F576:F579" si="45">"规格："&amp;D576</f>
        <v>规格：sdi采集卡</v>
      </c>
      <c r="G576" s="97" t="s">
        <v>1747</v>
      </c>
      <c r="H576" s="26" t="s">
        <v>249</v>
      </c>
      <c r="I576" s="30">
        <v>200</v>
      </c>
    </row>
    <row r="577" ht="16" spans="1:9">
      <c r="A577" s="57" t="s">
        <v>1748</v>
      </c>
      <c r="B577" s="96" t="s">
        <v>1650</v>
      </c>
      <c r="C577" s="97" t="s">
        <v>1749</v>
      </c>
      <c r="D577" s="98" t="s">
        <v>1750</v>
      </c>
      <c r="E577" s="25"/>
      <c r="F577" s="25" t="str">
        <f t="shared" si="45"/>
        <v>规格：国产信号采集及编码上传设备</v>
      </c>
      <c r="G577" s="97" t="s">
        <v>1751</v>
      </c>
      <c r="H577" s="26" t="s">
        <v>249</v>
      </c>
      <c r="I577" s="30">
        <v>1570</v>
      </c>
    </row>
    <row r="578" ht="16" spans="1:9">
      <c r="A578" s="57" t="s">
        <v>1752</v>
      </c>
      <c r="B578" s="96" t="s">
        <v>1650</v>
      </c>
      <c r="C578" s="97" t="s">
        <v>1749</v>
      </c>
      <c r="D578" s="98" t="s">
        <v>1753</v>
      </c>
      <c r="E578" s="25"/>
      <c r="F578" s="25" t="str">
        <f t="shared" si="45"/>
        <v>规格：进口信号采集及编码上传设备</v>
      </c>
      <c r="G578" s="97" t="s">
        <v>1751</v>
      </c>
      <c r="H578" s="26" t="s">
        <v>249</v>
      </c>
      <c r="I578" s="30">
        <v>2000</v>
      </c>
    </row>
    <row r="579" ht="16" spans="1:9">
      <c r="A579" s="57" t="s">
        <v>1754</v>
      </c>
      <c r="B579" s="96" t="s">
        <v>1650</v>
      </c>
      <c r="C579" s="97" t="s">
        <v>1755</v>
      </c>
      <c r="D579" s="98" t="s">
        <v>1756</v>
      </c>
      <c r="E579" s="25"/>
      <c r="F579" s="25" t="str">
        <f t="shared" si="45"/>
        <v>规格：4G传输设备</v>
      </c>
      <c r="G579" s="97" t="s">
        <v>1751</v>
      </c>
      <c r="H579" s="26" t="s">
        <v>249</v>
      </c>
      <c r="I579" s="30">
        <v>500</v>
      </c>
    </row>
    <row r="580" ht="31" spans="1:9">
      <c r="A580" s="57" t="s">
        <v>1757</v>
      </c>
      <c r="B580" s="92" t="s">
        <v>1758</v>
      </c>
      <c r="C580" s="26" t="s">
        <v>1675</v>
      </c>
      <c r="D580" s="93" t="s">
        <v>1759</v>
      </c>
      <c r="E580" s="100" t="s">
        <v>1760</v>
      </c>
      <c r="F580" s="25" t="str">
        <f t="shared" ref="F580:F582" si="46">"规格："&amp;D580&amp;","&amp;E580</f>
        <v>规格：8米摄像摇臂,每场为2天，每增加1天按0.5场计费</v>
      </c>
      <c r="G580" s="101" t="s">
        <v>1761</v>
      </c>
      <c r="H580" s="26" t="s">
        <v>249</v>
      </c>
      <c r="I580" s="30">
        <v>2000</v>
      </c>
    </row>
    <row r="581" ht="31" spans="1:9">
      <c r="A581" s="57" t="s">
        <v>1762</v>
      </c>
      <c r="B581" s="92" t="s">
        <v>1758</v>
      </c>
      <c r="C581" s="26" t="s">
        <v>1675</v>
      </c>
      <c r="D581" s="93" t="s">
        <v>1763</v>
      </c>
      <c r="E581" s="100" t="s">
        <v>1760</v>
      </c>
      <c r="F581" s="25" t="str">
        <f t="shared" si="46"/>
        <v>规格：10米摄像摇臂,每场为2天，每增加1天按0.5场计费</v>
      </c>
      <c r="G581" s="101" t="s">
        <v>1761</v>
      </c>
      <c r="H581" s="26" t="s">
        <v>249</v>
      </c>
      <c r="I581" s="30">
        <v>2500</v>
      </c>
    </row>
    <row r="582" ht="31" spans="1:9">
      <c r="A582" s="57" t="s">
        <v>1764</v>
      </c>
      <c r="B582" s="92" t="s">
        <v>1758</v>
      </c>
      <c r="C582" s="26" t="s">
        <v>1675</v>
      </c>
      <c r="D582" s="93" t="s">
        <v>1765</v>
      </c>
      <c r="E582" s="100" t="s">
        <v>1760</v>
      </c>
      <c r="F582" s="25" t="str">
        <f t="shared" si="46"/>
        <v>规格：15米摄像摇臂,每场为2天，每增加1天按0.5场计费</v>
      </c>
      <c r="G582" s="101" t="s">
        <v>1761</v>
      </c>
      <c r="H582" s="26" t="s">
        <v>249</v>
      </c>
      <c r="I582" s="30">
        <v>3000</v>
      </c>
    </row>
    <row r="583" ht="16" spans="1:9">
      <c r="A583" s="57" t="s">
        <v>1766</v>
      </c>
      <c r="B583" s="92" t="s">
        <v>1767</v>
      </c>
      <c r="C583" s="102" t="s">
        <v>1768</v>
      </c>
      <c r="D583" s="102" t="s">
        <v>1769</v>
      </c>
      <c r="E583" s="25"/>
      <c r="F583" s="25" t="str">
        <f t="shared" ref="F583:F588" si="47">"规格："&amp;D583</f>
        <v>规格：租赁</v>
      </c>
      <c r="G583" s="102" t="s">
        <v>1770</v>
      </c>
      <c r="H583" s="26" t="s">
        <v>249</v>
      </c>
      <c r="I583" s="30">
        <v>150</v>
      </c>
    </row>
    <row r="584" ht="31" spans="1:9">
      <c r="A584" s="57" t="s">
        <v>1771</v>
      </c>
      <c r="B584" s="92" t="s">
        <v>1767</v>
      </c>
      <c r="C584" s="102" t="s">
        <v>1772</v>
      </c>
      <c r="D584" s="102" t="s">
        <v>1773</v>
      </c>
      <c r="E584" s="25" t="s">
        <v>1305</v>
      </c>
      <c r="F584" s="25" t="str">
        <f>"规格："&amp;D584&amp;","&amp;E584</f>
        <v>规格：液晶触摸屏，含二维条码读取器及取卡口,17寸以上</v>
      </c>
      <c r="G584" s="102" t="s">
        <v>1770</v>
      </c>
      <c r="H584" s="26" t="s">
        <v>249</v>
      </c>
      <c r="I584" s="30">
        <v>1200</v>
      </c>
    </row>
    <row r="585" ht="16" spans="1:9">
      <c r="A585" s="57" t="s">
        <v>1774</v>
      </c>
      <c r="B585" s="103" t="s">
        <v>1767</v>
      </c>
      <c r="C585" s="90" t="s">
        <v>1775</v>
      </c>
      <c r="D585" s="90" t="s">
        <v>1776</v>
      </c>
      <c r="E585" s="65"/>
      <c r="F585" s="65" t="str">
        <f t="shared" si="47"/>
        <v>规格：用于门禁等</v>
      </c>
      <c r="G585" s="90" t="s">
        <v>1770</v>
      </c>
      <c r="H585" s="67" t="s">
        <v>249</v>
      </c>
      <c r="I585" s="30">
        <v>300</v>
      </c>
    </row>
    <row r="586" ht="16" spans="1:9">
      <c r="A586" s="57" t="s">
        <v>1777</v>
      </c>
      <c r="B586" s="103" t="s">
        <v>1767</v>
      </c>
      <c r="C586" s="90" t="s">
        <v>1778</v>
      </c>
      <c r="D586" s="90" t="s">
        <v>1776</v>
      </c>
      <c r="E586" s="65"/>
      <c r="F586" s="65" t="str">
        <f t="shared" si="47"/>
        <v>规格：用于门禁等</v>
      </c>
      <c r="G586" s="90" t="s">
        <v>1770</v>
      </c>
      <c r="H586" s="67" t="s">
        <v>249</v>
      </c>
      <c r="I586" s="30">
        <v>300</v>
      </c>
    </row>
    <row r="587" ht="16" spans="1:9">
      <c r="A587" s="57" t="s">
        <v>1779</v>
      </c>
      <c r="B587" s="94" t="s">
        <v>961</v>
      </c>
      <c r="C587" s="90" t="s">
        <v>1780</v>
      </c>
      <c r="D587" s="90" t="s">
        <v>1780</v>
      </c>
      <c r="E587" s="65"/>
      <c r="F587" s="65" t="str">
        <f t="shared" si="47"/>
        <v>规格：合影架</v>
      </c>
      <c r="G587" s="90" t="s">
        <v>121</v>
      </c>
      <c r="H587" s="67" t="s">
        <v>249</v>
      </c>
      <c r="I587" s="30">
        <v>1400</v>
      </c>
    </row>
    <row r="588" ht="16" spans="1:9">
      <c r="A588" s="57" t="s">
        <v>1781</v>
      </c>
      <c r="B588" s="94" t="s">
        <v>961</v>
      </c>
      <c r="C588" s="90" t="s">
        <v>1782</v>
      </c>
      <c r="D588" s="90" t="s">
        <v>1782</v>
      </c>
      <c r="E588" s="65"/>
      <c r="F588" s="65" t="str">
        <f t="shared" si="47"/>
        <v>规格：解密狗</v>
      </c>
      <c r="G588" s="90" t="s">
        <v>121</v>
      </c>
      <c r="H588" s="67" t="s">
        <v>249</v>
      </c>
      <c r="I588" s="30">
        <v>500</v>
      </c>
    </row>
    <row r="589" spans="1:9">
      <c r="A589" s="104" t="s">
        <v>1783</v>
      </c>
      <c r="B589" s="105"/>
      <c r="C589" s="105"/>
      <c r="D589" s="105"/>
      <c r="E589" s="110"/>
      <c r="F589" s="110"/>
      <c r="G589" s="105"/>
      <c r="H589" s="105"/>
      <c r="I589" s="30"/>
    </row>
    <row r="590" ht="46" spans="1:9">
      <c r="A590" s="106" t="s">
        <v>1784</v>
      </c>
      <c r="B590" s="93" t="s">
        <v>1785</v>
      </c>
      <c r="C590" s="107" t="s">
        <v>1786</v>
      </c>
      <c r="D590" s="108" t="s">
        <v>1787</v>
      </c>
      <c r="E590" s="111" t="s">
        <v>1788</v>
      </c>
      <c r="F590" s="25" t="str">
        <f t="shared" ref="F590:F616" si="48">"规格："&amp;D590&amp;","&amp;E590</f>
        <v>规格：活动流程相关视频素材包装及剪辑,现有素材+包含简单后期渲染输出，开场3分钟以内，串场1分钟以内</v>
      </c>
      <c r="G590" s="93" t="s">
        <v>1789</v>
      </c>
      <c r="H590" s="26" t="s">
        <v>249</v>
      </c>
      <c r="I590" s="30">
        <v>200</v>
      </c>
    </row>
    <row r="591" s="1" customFormat="1" ht="31" spans="1:9">
      <c r="A591" s="106" t="s">
        <v>1790</v>
      </c>
      <c r="B591" s="93" t="s">
        <v>1785</v>
      </c>
      <c r="C591" s="107" t="s">
        <v>1786</v>
      </c>
      <c r="D591" s="108" t="s">
        <v>1791</v>
      </c>
      <c r="E591" s="111" t="s">
        <v>1792</v>
      </c>
      <c r="F591" s="25" t="str">
        <f t="shared" si="48"/>
        <v>规格：活动内容快速剪辑,拍摄结束后2小时内完成快速剪辑</v>
      </c>
      <c r="G591" s="102" t="s">
        <v>152</v>
      </c>
      <c r="H591" s="102" t="s">
        <v>249</v>
      </c>
      <c r="I591" s="30">
        <v>2359</v>
      </c>
    </row>
    <row r="592" ht="46" spans="1:9">
      <c r="A592" s="106" t="s">
        <v>1793</v>
      </c>
      <c r="B592" s="109" t="s">
        <v>1785</v>
      </c>
      <c r="C592" s="107" t="s">
        <v>1786</v>
      </c>
      <c r="D592" s="107" t="s">
        <v>1794</v>
      </c>
      <c r="E592" s="112" t="s">
        <v>1795</v>
      </c>
      <c r="F592" s="25" t="str">
        <f t="shared" si="48"/>
        <v>规格：活动内容素材整理，精剪,视频素材整理，精修，2分钟以内，超出2分钟按照2分钟计价</v>
      </c>
      <c r="G592" s="102" t="s">
        <v>152</v>
      </c>
      <c r="H592" s="102" t="s">
        <v>249</v>
      </c>
      <c r="I592" s="30">
        <v>5700</v>
      </c>
    </row>
    <row r="593" ht="16" spans="1:9">
      <c r="A593" s="106" t="s">
        <v>1796</v>
      </c>
      <c r="B593" s="109" t="s">
        <v>1785</v>
      </c>
      <c r="C593" s="107" t="s">
        <v>1797</v>
      </c>
      <c r="D593" s="107" t="s">
        <v>1798</v>
      </c>
      <c r="E593" s="112" t="s">
        <v>1799</v>
      </c>
      <c r="F593" s="25" t="str">
        <f t="shared" si="48"/>
        <v>规格：Logo设计,logo及icon设计</v>
      </c>
      <c r="G593" s="102" t="s">
        <v>22</v>
      </c>
      <c r="H593" s="102" t="s">
        <v>249</v>
      </c>
      <c r="I593" s="30">
        <v>5000</v>
      </c>
    </row>
    <row r="594" ht="31" spans="1:9">
      <c r="A594" s="106" t="s">
        <v>1800</v>
      </c>
      <c r="B594" s="109" t="s">
        <v>1785</v>
      </c>
      <c r="C594" s="107" t="s">
        <v>1797</v>
      </c>
      <c r="D594" s="107" t="s">
        <v>1801</v>
      </c>
      <c r="E594" s="112" t="s">
        <v>1802</v>
      </c>
      <c r="F594" s="25" t="str">
        <f t="shared" si="48"/>
        <v>规格：主KV设计,主视觉设计（常规平面KV设计）</v>
      </c>
      <c r="G594" s="102" t="s">
        <v>124</v>
      </c>
      <c r="H594" s="102" t="s">
        <v>249</v>
      </c>
      <c r="I594" s="30">
        <v>2500</v>
      </c>
    </row>
    <row r="595" ht="31" spans="1:9">
      <c r="A595" s="106" t="s">
        <v>1803</v>
      </c>
      <c r="B595" s="109" t="s">
        <v>1785</v>
      </c>
      <c r="C595" s="107" t="s">
        <v>1797</v>
      </c>
      <c r="D595" s="107" t="s">
        <v>1801</v>
      </c>
      <c r="E595" s="112" t="s">
        <v>1804</v>
      </c>
      <c r="F595" s="25" t="str">
        <f t="shared" si="48"/>
        <v>规格：主KV设计,主视觉设计（三维建模，C4D）</v>
      </c>
      <c r="G595" s="102" t="s">
        <v>124</v>
      </c>
      <c r="H595" s="102" t="s">
        <v>249</v>
      </c>
      <c r="I595" s="30">
        <v>6500</v>
      </c>
    </row>
    <row r="596" ht="31" spans="1:9">
      <c r="A596" s="106" t="s">
        <v>1805</v>
      </c>
      <c r="B596" s="109" t="s">
        <v>1785</v>
      </c>
      <c r="C596" s="107" t="s">
        <v>1797</v>
      </c>
      <c r="D596" s="107" t="s">
        <v>1806</v>
      </c>
      <c r="E596" s="112" t="s">
        <v>1807</v>
      </c>
      <c r="F596" s="25" t="str">
        <f t="shared" si="48"/>
        <v>规格：延展设计,常规延展设计（基础物料，延展，海报，长图，手册排版）</v>
      </c>
      <c r="G596" s="102" t="s">
        <v>124</v>
      </c>
      <c r="H596" s="102" t="s">
        <v>249</v>
      </c>
      <c r="I596" s="30">
        <v>0</v>
      </c>
    </row>
    <row r="597" ht="31" spans="1:9">
      <c r="A597" s="106" t="s">
        <v>1808</v>
      </c>
      <c r="B597" s="109" t="s">
        <v>1785</v>
      </c>
      <c r="C597" s="107" t="s">
        <v>1797</v>
      </c>
      <c r="D597" s="107" t="s">
        <v>1806</v>
      </c>
      <c r="E597" s="112" t="s">
        <v>1809</v>
      </c>
      <c r="F597" s="25" t="str">
        <f t="shared" si="48"/>
        <v>规格：延展设计,复杂延展设计（基于3D建模的KV进行延展设计，长图）</v>
      </c>
      <c r="G597" s="102" t="s">
        <v>124</v>
      </c>
      <c r="H597" s="102" t="s">
        <v>249</v>
      </c>
      <c r="I597" s="30">
        <v>500</v>
      </c>
    </row>
    <row r="598" ht="16" spans="1:9">
      <c r="A598" s="106" t="s">
        <v>1810</v>
      </c>
      <c r="B598" s="109" t="s">
        <v>1785</v>
      </c>
      <c r="C598" s="107" t="s">
        <v>1797</v>
      </c>
      <c r="D598" s="107" t="s">
        <v>1806</v>
      </c>
      <c r="E598" s="112" t="s">
        <v>1811</v>
      </c>
      <c r="F598" s="25" t="str">
        <f t="shared" si="48"/>
        <v>规格：延展设计,3D奖杯设计</v>
      </c>
      <c r="G598" s="102" t="s">
        <v>124</v>
      </c>
      <c r="H598" s="102" t="s">
        <v>249</v>
      </c>
      <c r="I598" s="30">
        <v>2000</v>
      </c>
    </row>
    <row r="599" ht="16" spans="1:9">
      <c r="A599" s="106" t="s">
        <v>1812</v>
      </c>
      <c r="B599" s="109" t="s">
        <v>1785</v>
      </c>
      <c r="C599" s="107" t="s">
        <v>1786</v>
      </c>
      <c r="D599" s="107" t="s">
        <v>1813</v>
      </c>
      <c r="E599" s="112" t="s">
        <v>1814</v>
      </c>
      <c r="F599" s="25" t="str">
        <f t="shared" si="48"/>
        <v>规格：特效包装,视频AE特效包装、合成渲染</v>
      </c>
      <c r="G599" s="102" t="s">
        <v>1789</v>
      </c>
      <c r="H599" s="102" t="s">
        <v>249</v>
      </c>
      <c r="I599" s="30">
        <v>300</v>
      </c>
    </row>
    <row r="600" ht="31" spans="1:9">
      <c r="A600" s="106" t="s">
        <v>1815</v>
      </c>
      <c r="B600" s="109" t="s">
        <v>1785</v>
      </c>
      <c r="C600" s="107" t="s">
        <v>1786</v>
      </c>
      <c r="D600" s="107" t="s">
        <v>1816</v>
      </c>
      <c r="E600" s="112" t="s">
        <v>1817</v>
      </c>
      <c r="F600" s="25" t="str">
        <f t="shared" si="48"/>
        <v>规格：二维动画,原画设计手绘、动画制作、每秒24帧</v>
      </c>
      <c r="G600" s="102" t="s">
        <v>1789</v>
      </c>
      <c r="H600" s="102" t="s">
        <v>249</v>
      </c>
      <c r="I600" s="30">
        <v>1000</v>
      </c>
    </row>
    <row r="601" ht="31" spans="1:9">
      <c r="A601" s="106" t="s">
        <v>1818</v>
      </c>
      <c r="B601" s="109" t="s">
        <v>1785</v>
      </c>
      <c r="C601" s="107" t="s">
        <v>1786</v>
      </c>
      <c r="D601" s="107" t="s">
        <v>1819</v>
      </c>
      <c r="E601" s="112" t="s">
        <v>1820</v>
      </c>
      <c r="F601" s="25" t="str">
        <f t="shared" si="48"/>
        <v>规格：三维建模及动画,三维立体建模及3D特效渲染动画制作</v>
      </c>
      <c r="G601" s="102" t="s">
        <v>1789</v>
      </c>
      <c r="H601" s="102" t="s">
        <v>249</v>
      </c>
      <c r="I601" s="30">
        <v>1500</v>
      </c>
    </row>
    <row r="602" ht="16" spans="1:9">
      <c r="A602" s="106" t="s">
        <v>1821</v>
      </c>
      <c r="B602" s="109" t="s">
        <v>1785</v>
      </c>
      <c r="C602" s="107" t="s">
        <v>1786</v>
      </c>
      <c r="D602" s="107" t="s">
        <v>1822</v>
      </c>
      <c r="E602" s="112" t="s">
        <v>1823</v>
      </c>
      <c r="F602" s="25" t="str">
        <f t="shared" si="48"/>
        <v>规格：动态KV,16:9普通</v>
      </c>
      <c r="G602" s="102" t="s">
        <v>152</v>
      </c>
      <c r="H602" s="102" t="s">
        <v>249</v>
      </c>
      <c r="I602" s="30">
        <v>3000</v>
      </c>
    </row>
    <row r="603" ht="16" spans="1:9">
      <c r="A603" s="106" t="s">
        <v>1824</v>
      </c>
      <c r="B603" s="109" t="s">
        <v>1785</v>
      </c>
      <c r="C603" s="107" t="s">
        <v>1786</v>
      </c>
      <c r="D603" s="107" t="s">
        <v>1822</v>
      </c>
      <c r="E603" s="112" t="s">
        <v>1825</v>
      </c>
      <c r="F603" s="25" t="str">
        <f t="shared" si="48"/>
        <v>规格：动态KV,宽屏</v>
      </c>
      <c r="G603" s="102" t="s">
        <v>152</v>
      </c>
      <c r="H603" s="102" t="s">
        <v>249</v>
      </c>
      <c r="I603" s="30">
        <v>3000</v>
      </c>
    </row>
    <row r="604" ht="16" spans="1:9">
      <c r="A604" s="106" t="s">
        <v>1826</v>
      </c>
      <c r="B604" s="109" t="s">
        <v>1785</v>
      </c>
      <c r="C604" s="107" t="s">
        <v>1786</v>
      </c>
      <c r="D604" s="107" t="s">
        <v>1827</v>
      </c>
      <c r="E604" s="112" t="s">
        <v>1828</v>
      </c>
      <c r="F604" s="25" t="str">
        <f t="shared" si="48"/>
        <v>规格：视频脚本,脚本创意</v>
      </c>
      <c r="G604" s="102" t="s">
        <v>152</v>
      </c>
      <c r="H604" s="102" t="s">
        <v>249</v>
      </c>
      <c r="I604" s="30">
        <v>5000</v>
      </c>
    </row>
    <row r="605" s="1" customFormat="1" ht="61" spans="1:9">
      <c r="A605" s="106" t="s">
        <v>1829</v>
      </c>
      <c r="B605" s="93" t="s">
        <v>1785</v>
      </c>
      <c r="C605" s="107" t="s">
        <v>1830</v>
      </c>
      <c r="D605" s="107" t="s">
        <v>1831</v>
      </c>
      <c r="E605" s="112" t="s">
        <v>1832</v>
      </c>
      <c r="F605" s="25" t="str">
        <f t="shared" si="48"/>
        <v>规格：keynote,发布会使用的keynote演示
（通过macOS内置的Quartz等图形、图片字体及真三维技术，对内容进行内页设计及动画制作）</v>
      </c>
      <c r="G605" s="102" t="s">
        <v>1833</v>
      </c>
      <c r="H605" s="102" t="s">
        <v>249</v>
      </c>
      <c r="I605" s="30">
        <v>800</v>
      </c>
    </row>
    <row r="606" ht="31" spans="1:9">
      <c r="A606" s="106" t="s">
        <v>1834</v>
      </c>
      <c r="B606" s="92" t="s">
        <v>1785</v>
      </c>
      <c r="C606" s="107" t="s">
        <v>1835</v>
      </c>
      <c r="D606" s="107" t="s">
        <v>1836</v>
      </c>
      <c r="E606" s="112" t="s">
        <v>1837</v>
      </c>
      <c r="F606" s="25" t="str">
        <f t="shared" si="48"/>
        <v>规格：交互界面设计师,人员劳务费。不含住宿、交通、补贴等费用，每天不超过8小时</v>
      </c>
      <c r="G606" s="102" t="s">
        <v>1838</v>
      </c>
      <c r="H606" s="102" t="s">
        <v>249</v>
      </c>
      <c r="I606" s="30">
        <v>1300</v>
      </c>
    </row>
    <row r="607" s="1" customFormat="1" ht="31" spans="1:9">
      <c r="A607" s="106" t="s">
        <v>1839</v>
      </c>
      <c r="B607" s="92" t="s">
        <v>1785</v>
      </c>
      <c r="C607" s="107" t="s">
        <v>1840</v>
      </c>
      <c r="D607" s="107" t="s">
        <v>1841</v>
      </c>
      <c r="E607" s="112" t="s">
        <v>1837</v>
      </c>
      <c r="F607" s="25" t="str">
        <f t="shared" si="48"/>
        <v>规格：交互工程师,人员劳务费。不含住宿、交通、补贴等费用，每天不超过8小时</v>
      </c>
      <c r="G607" s="102" t="s">
        <v>1838</v>
      </c>
      <c r="H607" s="102" t="s">
        <v>249</v>
      </c>
      <c r="I607" s="30">
        <v>950</v>
      </c>
    </row>
    <row r="608" s="1" customFormat="1" ht="61" spans="1:9">
      <c r="A608" s="106" t="s">
        <v>1842</v>
      </c>
      <c r="B608" s="93" t="s">
        <v>1843</v>
      </c>
      <c r="C608" s="107" t="s">
        <v>1844</v>
      </c>
      <c r="D608" s="107" t="s">
        <v>1845</v>
      </c>
      <c r="E608" s="112" t="s">
        <v>1846</v>
      </c>
      <c r="F608" s="25" t="str">
        <f t="shared" si="48"/>
        <v>规格：普通数字摄影,人员劳务费及基础拍摄设备。不含住宿、交通、补贴等费用，每场不超过8小时
彩排按每人0.5场收费</v>
      </c>
      <c r="G608" s="102" t="s">
        <v>1847</v>
      </c>
      <c r="H608" s="102" t="s">
        <v>249</v>
      </c>
      <c r="I608" s="30">
        <v>2263</v>
      </c>
    </row>
    <row r="609" s="1" customFormat="1" ht="31" spans="1:9">
      <c r="A609" s="106" t="s">
        <v>1848</v>
      </c>
      <c r="B609" s="71" t="s">
        <v>1843</v>
      </c>
      <c r="C609" s="107" t="s">
        <v>1844</v>
      </c>
      <c r="D609" s="107" t="s">
        <v>1849</v>
      </c>
      <c r="E609" s="112" t="s">
        <v>1850</v>
      </c>
      <c r="F609" s="25" t="str">
        <f t="shared" si="48"/>
        <v>规格：延时摄影,人员劳务费及基础拍摄设备。不含住宿、交通、补贴等费用</v>
      </c>
      <c r="G609" s="102" t="s">
        <v>1847</v>
      </c>
      <c r="H609" s="102" t="s">
        <v>249</v>
      </c>
      <c r="I609" s="30">
        <v>2000</v>
      </c>
    </row>
    <row r="610" s="1" customFormat="1" ht="61" spans="1:9">
      <c r="A610" s="106" t="s">
        <v>1851</v>
      </c>
      <c r="B610" s="71" t="s">
        <v>1843</v>
      </c>
      <c r="C610" s="107" t="s">
        <v>1758</v>
      </c>
      <c r="D610" s="107" t="s">
        <v>1852</v>
      </c>
      <c r="E610" s="112" t="s">
        <v>1846</v>
      </c>
      <c r="F610" s="25" t="str">
        <f t="shared" si="48"/>
        <v>规格：普通数字视频拍摄,人员劳务费及基础拍摄设备。不含住宿、交通、补贴等费用，每场不超过8小时
彩排按每人0.5场收费</v>
      </c>
      <c r="G610" s="102" t="s">
        <v>1847</v>
      </c>
      <c r="H610" s="102" t="s">
        <v>249</v>
      </c>
      <c r="I610" s="30">
        <v>2280</v>
      </c>
    </row>
    <row r="611" s="1" customFormat="1" ht="46" spans="1:9">
      <c r="A611" s="106" t="s">
        <v>1853</v>
      </c>
      <c r="B611" s="71" t="s">
        <v>1843</v>
      </c>
      <c r="C611" s="107" t="s">
        <v>1758</v>
      </c>
      <c r="D611" s="107" t="s">
        <v>1854</v>
      </c>
      <c r="E611" s="112" t="s">
        <v>1855</v>
      </c>
      <c r="F611" s="25" t="str">
        <f t="shared" si="48"/>
        <v>规格：航拍,飞手人员劳务费。不含住宿、交通、补贴等费用，每场不超过8小时
彩排按每人0.5场收费</v>
      </c>
      <c r="G611" s="102" t="s">
        <v>1847</v>
      </c>
      <c r="H611" s="102" t="s">
        <v>249</v>
      </c>
      <c r="I611" s="30">
        <v>3000</v>
      </c>
    </row>
    <row r="612" ht="61" spans="1:9">
      <c r="A612" s="106" t="s">
        <v>1856</v>
      </c>
      <c r="B612" s="109" t="s">
        <v>1843</v>
      </c>
      <c r="C612" s="107" t="s">
        <v>1857</v>
      </c>
      <c r="D612" s="107" t="s">
        <v>1858</v>
      </c>
      <c r="E612" s="112" t="s">
        <v>1859</v>
      </c>
      <c r="F612" s="25" t="str">
        <f t="shared" si="48"/>
        <v>规格：导播讯道技术人员（4讯道）,人员劳务费。不含住宿、交通、补贴等费用，每场不超过8小时，限4讯切换，彩排与活动日价格一致（导播老师不低于5年从业经验）</v>
      </c>
      <c r="G612" s="102" t="s">
        <v>1838</v>
      </c>
      <c r="H612" s="102" t="s">
        <v>249</v>
      </c>
      <c r="I612" s="30">
        <v>2000</v>
      </c>
    </row>
    <row r="613" ht="92" spans="1:9">
      <c r="A613" s="106" t="s">
        <v>1860</v>
      </c>
      <c r="B613" s="109" t="s">
        <v>1843</v>
      </c>
      <c r="C613" s="107" t="s">
        <v>1857</v>
      </c>
      <c r="D613" s="107" t="s">
        <v>1861</v>
      </c>
      <c r="E613" s="112" t="s">
        <v>1862</v>
      </c>
      <c r="F613" s="25" t="str">
        <f t="shared" si="48"/>
        <v>规格：导播讯道技术人员 （6讯道以上）,人员劳务费。不含住宿、交通、补贴等费用，每场不超过8小时，限6讯以上切换，彩排与活动日价格一致（导播老师不低于5年从业经验，完全具备电视台综艺、大型演出、活动类切像经验）</v>
      </c>
      <c r="G613" s="102" t="s">
        <v>1838</v>
      </c>
      <c r="H613" s="102" t="s">
        <v>249</v>
      </c>
      <c r="I613" s="30">
        <v>2000</v>
      </c>
    </row>
    <row r="614" ht="61" spans="1:9">
      <c r="A614" s="106" t="s">
        <v>1863</v>
      </c>
      <c r="B614" s="109" t="s">
        <v>1843</v>
      </c>
      <c r="C614" s="107" t="s">
        <v>1857</v>
      </c>
      <c r="D614" s="107" t="s">
        <v>1864</v>
      </c>
      <c r="E614" s="112" t="s">
        <v>1865</v>
      </c>
      <c r="F614" s="25" t="str">
        <f t="shared" si="48"/>
        <v>规格：导播讯道技术人员（摄像）,人员劳务费。不含住宿、交通、补贴等费用，每场不超过8小时
彩排与活动日价格一致（5年工作经验）</v>
      </c>
      <c r="G614" s="102" t="s">
        <v>1838</v>
      </c>
      <c r="H614" s="102" t="s">
        <v>249</v>
      </c>
      <c r="I614" s="30">
        <v>1800</v>
      </c>
    </row>
    <row r="615" ht="46" spans="1:9">
      <c r="A615" s="106" t="s">
        <v>1866</v>
      </c>
      <c r="B615" s="109" t="s">
        <v>1843</v>
      </c>
      <c r="C615" s="107" t="s">
        <v>1857</v>
      </c>
      <c r="D615" s="107" t="s">
        <v>1867</v>
      </c>
      <c r="E615" s="112" t="s">
        <v>1868</v>
      </c>
      <c r="F615" s="25" t="str">
        <f t="shared" si="48"/>
        <v>规格：轨道机器人摄像师,人员劳务费。不含住宿、交通、补贴等费用，每场不超过8小时，彩排与活动日价格一致</v>
      </c>
      <c r="G615" s="102" t="s">
        <v>1838</v>
      </c>
      <c r="H615" s="102" t="s">
        <v>249</v>
      </c>
      <c r="I615" s="30">
        <v>2000</v>
      </c>
    </row>
    <row r="616" ht="46" spans="1:9">
      <c r="A616" s="106" t="s">
        <v>1869</v>
      </c>
      <c r="B616" s="109" t="s">
        <v>1843</v>
      </c>
      <c r="C616" s="107" t="s">
        <v>1857</v>
      </c>
      <c r="D616" s="107" t="s">
        <v>1870</v>
      </c>
      <c r="E616" s="112" t="s">
        <v>1868</v>
      </c>
      <c r="F616" s="25" t="str">
        <f t="shared" si="48"/>
        <v>规格：斯坦尼康摄像师,人员劳务费。不含住宿、交通、补贴等费用，每场不超过8小时，彩排与活动日价格一致</v>
      </c>
      <c r="G616" s="102" t="s">
        <v>1838</v>
      </c>
      <c r="H616" s="102" t="s">
        <v>249</v>
      </c>
      <c r="I616" s="30">
        <v>3550</v>
      </c>
    </row>
    <row r="617" ht="31" spans="1:9">
      <c r="A617" s="106" t="s">
        <v>1871</v>
      </c>
      <c r="B617" s="109" t="s">
        <v>1843</v>
      </c>
      <c r="C617" s="107" t="s">
        <v>1872</v>
      </c>
      <c r="D617" s="107" t="s">
        <v>1873</v>
      </c>
      <c r="E617" s="112" t="s">
        <v>1874</v>
      </c>
      <c r="F617" s="25" t="s">
        <v>1875</v>
      </c>
      <c r="G617" s="102" t="s">
        <v>1838</v>
      </c>
      <c r="H617" s="102" t="s">
        <v>249</v>
      </c>
      <c r="I617" s="30">
        <v>1968</v>
      </c>
    </row>
    <row r="618" s="1" customFormat="1" ht="16" spans="1:9">
      <c r="A618" s="106" t="s">
        <v>200</v>
      </c>
      <c r="B618" s="71" t="s">
        <v>1843</v>
      </c>
      <c r="C618" s="107" t="s">
        <v>1872</v>
      </c>
      <c r="D618" s="107" t="s">
        <v>1876</v>
      </c>
      <c r="E618" s="112"/>
      <c r="F618" s="25" t="s">
        <v>1875</v>
      </c>
      <c r="G618" s="102" t="s">
        <v>1847</v>
      </c>
      <c r="H618" s="102" t="s">
        <v>249</v>
      </c>
      <c r="I618" s="30">
        <v>2500</v>
      </c>
    </row>
    <row r="619" ht="16" spans="1:9">
      <c r="A619" s="106" t="s">
        <v>1877</v>
      </c>
      <c r="B619" s="103" t="s">
        <v>1843</v>
      </c>
      <c r="C619" s="107" t="s">
        <v>1872</v>
      </c>
      <c r="D619" s="107" t="s">
        <v>1878</v>
      </c>
      <c r="E619" s="112" t="s">
        <v>1879</v>
      </c>
      <c r="F619" s="25" t="s">
        <v>1875</v>
      </c>
      <c r="G619" s="102" t="s">
        <v>70</v>
      </c>
      <c r="H619" s="102" t="s">
        <v>249</v>
      </c>
      <c r="I619" s="30">
        <v>2000</v>
      </c>
    </row>
    <row r="620" s="1" customFormat="1" ht="31" spans="1:9">
      <c r="A620" s="106" t="s">
        <v>213</v>
      </c>
      <c r="B620" s="71" t="s">
        <v>1880</v>
      </c>
      <c r="C620" s="107" t="s">
        <v>1881</v>
      </c>
      <c r="D620" s="107" t="s">
        <v>1882</v>
      </c>
      <c r="E620" s="112" t="s">
        <v>1883</v>
      </c>
      <c r="F620" s="25" t="str">
        <f t="shared" ref="F620:F683" si="49">"规格："&amp;D620&amp;","&amp;E620</f>
        <v>规格：搭建人工,人员劳务费。每场不超过8小时</v>
      </c>
      <c r="G620" s="102" t="s">
        <v>1847</v>
      </c>
      <c r="H620" s="102" t="s">
        <v>249</v>
      </c>
      <c r="I620" s="30">
        <v>300</v>
      </c>
    </row>
    <row r="621" s="1" customFormat="1" ht="46" spans="1:9">
      <c r="A621" s="106" t="s">
        <v>1884</v>
      </c>
      <c r="B621" s="71" t="s">
        <v>1880</v>
      </c>
      <c r="C621" s="107" t="s">
        <v>1885</v>
      </c>
      <c r="D621" s="107" t="s">
        <v>1886</v>
      </c>
      <c r="E621" s="112" t="s">
        <v>1887</v>
      </c>
      <c r="F621" s="25" t="str">
        <f t="shared" si="49"/>
        <v>规格：总监-现场总控,普通级别，人员劳务费。不含住宿、交通、补贴等费用，每场不超过8小时</v>
      </c>
      <c r="G621" s="102" t="s">
        <v>1847</v>
      </c>
      <c r="H621" s="102" t="s">
        <v>249</v>
      </c>
      <c r="I621" s="30">
        <v>1000</v>
      </c>
    </row>
    <row r="622" s="1" customFormat="1" ht="31" spans="1:9">
      <c r="A622" s="106" t="s">
        <v>206</v>
      </c>
      <c r="B622" s="71" t="s">
        <v>1880</v>
      </c>
      <c r="C622" s="107" t="s">
        <v>1885</v>
      </c>
      <c r="D622" s="107" t="s">
        <v>1888</v>
      </c>
      <c r="E622" s="112" t="s">
        <v>1889</v>
      </c>
      <c r="F622" s="25" t="str">
        <f t="shared" si="49"/>
        <v>规格：技师-控台人员,人员劳务费。不含住宿、交通、补贴等费用，每场不超过8小时</v>
      </c>
      <c r="G622" s="102" t="s">
        <v>1847</v>
      </c>
      <c r="H622" s="102" t="s">
        <v>249</v>
      </c>
      <c r="I622" s="30">
        <v>500</v>
      </c>
    </row>
    <row r="623" ht="46" spans="1:9">
      <c r="A623" s="106" t="s">
        <v>1890</v>
      </c>
      <c r="B623" s="109" t="s">
        <v>1891</v>
      </c>
      <c r="C623" s="107" t="s">
        <v>1892</v>
      </c>
      <c r="D623" s="107" t="s">
        <v>1893</v>
      </c>
      <c r="E623" s="112" t="s">
        <v>1894</v>
      </c>
      <c r="F623" s="25" t="str">
        <f t="shared" si="49"/>
        <v>规格：推流设备技术人员,人员劳务费。不含住宿、交通、补贴等费用，每场不超过4小时，活动当日推流操作及保障</v>
      </c>
      <c r="G623" s="102" t="s">
        <v>1838</v>
      </c>
      <c r="H623" s="102" t="s">
        <v>249</v>
      </c>
      <c r="I623" s="30">
        <v>1500</v>
      </c>
    </row>
    <row r="624" s="1" customFormat="1" ht="31" spans="1:9">
      <c r="A624" s="106" t="s">
        <v>1895</v>
      </c>
      <c r="B624" s="71" t="s">
        <v>1896</v>
      </c>
      <c r="C624" s="107" t="s">
        <v>1897</v>
      </c>
      <c r="D624" s="107" t="s">
        <v>1898</v>
      </c>
      <c r="E624" s="112" t="s">
        <v>1899</v>
      </c>
      <c r="F624" s="25" t="str">
        <f t="shared" si="49"/>
        <v>规格：保洁,人员劳务费，每场按4小时计，含个税</v>
      </c>
      <c r="G624" s="102" t="s">
        <v>1847</v>
      </c>
      <c r="H624" s="102" t="s">
        <v>249</v>
      </c>
      <c r="I624" s="30">
        <v>300</v>
      </c>
    </row>
    <row r="625" s="1" customFormat="1" ht="31" spans="1:9">
      <c r="A625" s="106" t="s">
        <v>1900</v>
      </c>
      <c r="B625" s="71" t="s">
        <v>1896</v>
      </c>
      <c r="C625" s="107" t="s">
        <v>1897</v>
      </c>
      <c r="D625" s="107" t="s">
        <v>1901</v>
      </c>
      <c r="E625" s="112" t="s">
        <v>1902</v>
      </c>
      <c r="F625" s="25" t="str">
        <f t="shared" si="49"/>
        <v>规格：普通保安,搭建、展区、外场用安保（人员劳务费，每场不超过8小时，含个税）</v>
      </c>
      <c r="G625" s="102" t="s">
        <v>1847</v>
      </c>
      <c r="H625" s="102" t="s">
        <v>249</v>
      </c>
      <c r="I625" s="30">
        <v>350</v>
      </c>
    </row>
    <row r="626" ht="31" spans="1:9">
      <c r="A626" s="106" t="s">
        <v>1903</v>
      </c>
      <c r="B626" s="71" t="s">
        <v>1896</v>
      </c>
      <c r="C626" s="107" t="s">
        <v>1897</v>
      </c>
      <c r="D626" s="107" t="s">
        <v>1904</v>
      </c>
      <c r="E626" s="112" t="s">
        <v>1905</v>
      </c>
      <c r="F626" s="25" t="str">
        <f t="shared" si="49"/>
        <v>规格：高级保安,内场安保（对形象有要求）人员劳务费，每场不超过8小时，含个税</v>
      </c>
      <c r="G626" s="102" t="s">
        <v>1847</v>
      </c>
      <c r="H626" s="102" t="s">
        <v>249</v>
      </c>
      <c r="I626" s="30">
        <v>752</v>
      </c>
    </row>
    <row r="627" ht="16" spans="1:9">
      <c r="A627" s="106" t="s">
        <v>1906</v>
      </c>
      <c r="B627" s="109" t="s">
        <v>1907</v>
      </c>
      <c r="C627" s="107" t="s">
        <v>1897</v>
      </c>
      <c r="D627" s="107" t="s">
        <v>1908</v>
      </c>
      <c r="E627" s="112"/>
      <c r="F627" s="25" t="str">
        <f t="shared" si="49"/>
        <v>规格：手持金属检测器,</v>
      </c>
      <c r="G627" s="102" t="s">
        <v>1670</v>
      </c>
      <c r="H627" s="102" t="s">
        <v>249</v>
      </c>
      <c r="I627" s="30">
        <v>250</v>
      </c>
    </row>
    <row r="628" ht="16" spans="1:9">
      <c r="A628" s="106" t="s">
        <v>1909</v>
      </c>
      <c r="B628" s="109" t="s">
        <v>1907</v>
      </c>
      <c r="C628" s="107" t="s">
        <v>1897</v>
      </c>
      <c r="D628" s="107" t="s">
        <v>1910</v>
      </c>
      <c r="E628" s="112"/>
      <c r="F628" s="25" t="str">
        <f t="shared" si="49"/>
        <v>规格：安检门,</v>
      </c>
      <c r="G628" s="102" t="s">
        <v>1670</v>
      </c>
      <c r="H628" s="102" t="s">
        <v>249</v>
      </c>
      <c r="I628" s="30">
        <v>2000</v>
      </c>
    </row>
    <row r="629" ht="16" spans="1:9">
      <c r="A629" s="106" t="s">
        <v>1911</v>
      </c>
      <c r="B629" s="109" t="s">
        <v>1907</v>
      </c>
      <c r="C629" s="107" t="s">
        <v>1897</v>
      </c>
      <c r="D629" s="107" t="s">
        <v>1912</v>
      </c>
      <c r="E629" s="112"/>
      <c r="F629" s="25" t="str">
        <f t="shared" si="49"/>
        <v>规格：安检机,</v>
      </c>
      <c r="G629" s="102" t="s">
        <v>1670</v>
      </c>
      <c r="H629" s="102" t="s">
        <v>249</v>
      </c>
      <c r="I629" s="30">
        <v>2000</v>
      </c>
    </row>
    <row r="630" ht="46" spans="1:9">
      <c r="A630" s="106" t="s">
        <v>1913</v>
      </c>
      <c r="B630" s="71" t="s">
        <v>1896</v>
      </c>
      <c r="C630" s="107" t="s">
        <v>1897</v>
      </c>
      <c r="D630" s="107" t="s">
        <v>1914</v>
      </c>
      <c r="E630" s="112" t="s">
        <v>1915</v>
      </c>
      <c r="F630" s="25" t="str">
        <f t="shared" si="49"/>
        <v>规格：礼仪,人员劳务费。不含住宿、交通、补贴等费用，每场不超过8小时
彩排按每人0.5场收费，含个税</v>
      </c>
      <c r="G630" s="102" t="s">
        <v>1847</v>
      </c>
      <c r="H630" s="102" t="s">
        <v>249</v>
      </c>
      <c r="I630" s="30">
        <v>600</v>
      </c>
    </row>
    <row r="631" ht="76" spans="1:9">
      <c r="A631" s="106" t="s">
        <v>208</v>
      </c>
      <c r="B631" s="71" t="s">
        <v>1896</v>
      </c>
      <c r="C631" s="107" t="s">
        <v>1897</v>
      </c>
      <c r="D631" s="107" t="s">
        <v>1916</v>
      </c>
      <c r="E631" s="112" t="s">
        <v>1917</v>
      </c>
      <c r="F631" s="25" t="str">
        <f t="shared" si="49"/>
        <v>规格：高级礼仪,身高168cm以上，有过2年以上大型活动经验
人员劳务费。不含住宿、交通、补贴等费用，每场不超过8小时
彩排按每人0.5场收费，含个税</v>
      </c>
      <c r="G631" s="102" t="s">
        <v>1847</v>
      </c>
      <c r="H631" s="102" t="s">
        <v>249</v>
      </c>
      <c r="I631" s="30">
        <v>800</v>
      </c>
    </row>
    <row r="632" ht="46" spans="1:9">
      <c r="A632" s="106" t="s">
        <v>1918</v>
      </c>
      <c r="B632" s="71" t="s">
        <v>1896</v>
      </c>
      <c r="C632" s="107" t="s">
        <v>1897</v>
      </c>
      <c r="D632" s="107" t="s">
        <v>1919</v>
      </c>
      <c r="E632" s="112" t="s">
        <v>1915</v>
      </c>
      <c r="F632" s="25" t="str">
        <f t="shared" si="49"/>
        <v>规格：双语礼仪,人员劳务费。不含住宿、交通、补贴等费用，每场不超过8小时
彩排按每人0.5场收费，含个税</v>
      </c>
      <c r="G632" s="102" t="s">
        <v>1847</v>
      </c>
      <c r="H632" s="102" t="s">
        <v>249</v>
      </c>
      <c r="I632" s="30">
        <v>1000</v>
      </c>
    </row>
    <row r="633" ht="31" spans="1:9">
      <c r="A633" s="106" t="s">
        <v>1920</v>
      </c>
      <c r="B633" s="71" t="s">
        <v>1896</v>
      </c>
      <c r="C633" s="107" t="s">
        <v>1897</v>
      </c>
      <c r="D633" s="107" t="s">
        <v>1919</v>
      </c>
      <c r="E633" s="112" t="s">
        <v>1921</v>
      </c>
      <c r="F633" s="25" t="str">
        <f t="shared" si="49"/>
        <v>规格：双语礼仪,加班费，超出8小时按小时计算</v>
      </c>
      <c r="G633" s="102" t="s">
        <v>1922</v>
      </c>
      <c r="H633" s="102" t="s">
        <v>249</v>
      </c>
      <c r="I633" s="30">
        <v>142</v>
      </c>
    </row>
    <row r="634" ht="46" spans="1:9">
      <c r="A634" s="106" t="s">
        <v>1923</v>
      </c>
      <c r="B634" s="71" t="s">
        <v>1896</v>
      </c>
      <c r="C634" s="107" t="s">
        <v>1897</v>
      </c>
      <c r="D634" s="107" t="s">
        <v>1924</v>
      </c>
      <c r="E634" s="112" t="s">
        <v>1915</v>
      </c>
      <c r="F634" s="25" t="str">
        <f t="shared" si="49"/>
        <v>规格：外籍礼仪,人员劳务费。不含住宿、交通、补贴等费用，每场不超过8小时
彩排按每人0.5场收费，含个税</v>
      </c>
      <c r="G634" s="102" t="s">
        <v>1847</v>
      </c>
      <c r="H634" s="102" t="s">
        <v>249</v>
      </c>
      <c r="I634" s="30">
        <v>1500</v>
      </c>
    </row>
    <row r="635" ht="31" spans="1:9">
      <c r="A635" s="106" t="s">
        <v>1925</v>
      </c>
      <c r="B635" s="71" t="s">
        <v>1896</v>
      </c>
      <c r="C635" s="107" t="s">
        <v>1897</v>
      </c>
      <c r="D635" s="107" t="s">
        <v>1924</v>
      </c>
      <c r="E635" s="112" t="s">
        <v>1921</v>
      </c>
      <c r="F635" s="25" t="str">
        <f t="shared" si="49"/>
        <v>规格：外籍礼仪,加班费，超出8小时按小时计算</v>
      </c>
      <c r="G635" s="102" t="s">
        <v>1922</v>
      </c>
      <c r="H635" s="102" t="s">
        <v>249</v>
      </c>
      <c r="I635" s="30">
        <v>200</v>
      </c>
    </row>
    <row r="636" ht="46" spans="1:9">
      <c r="A636" s="106" t="s">
        <v>1926</v>
      </c>
      <c r="B636" s="71" t="s">
        <v>1896</v>
      </c>
      <c r="C636" s="107" t="s">
        <v>1897</v>
      </c>
      <c r="D636" s="107" t="s">
        <v>1927</v>
      </c>
      <c r="E636" s="112" t="s">
        <v>1915</v>
      </c>
      <c r="F636" s="25" t="str">
        <f t="shared" si="49"/>
        <v>规格：国内模特,人员劳务费。不含住宿、交通、补贴等费用，每场不超过8小时
彩排按每人0.5场收费，含个税</v>
      </c>
      <c r="G636" s="102" t="s">
        <v>1847</v>
      </c>
      <c r="H636" s="102" t="s">
        <v>249</v>
      </c>
      <c r="I636" s="30">
        <v>1500</v>
      </c>
    </row>
    <row r="637" ht="31" spans="1:9">
      <c r="A637" s="106" t="s">
        <v>1928</v>
      </c>
      <c r="B637" s="71" t="s">
        <v>1896</v>
      </c>
      <c r="C637" s="107" t="s">
        <v>1897</v>
      </c>
      <c r="D637" s="107" t="s">
        <v>1927</v>
      </c>
      <c r="E637" s="112" t="s">
        <v>1921</v>
      </c>
      <c r="F637" s="25" t="str">
        <f t="shared" si="49"/>
        <v>规格：国内模特,加班费，超出8小时按小时计算</v>
      </c>
      <c r="G637" s="102" t="s">
        <v>1922</v>
      </c>
      <c r="H637" s="102" t="s">
        <v>249</v>
      </c>
      <c r="I637" s="30">
        <v>200</v>
      </c>
    </row>
    <row r="638" ht="46" spans="1:9">
      <c r="A638" s="106" t="s">
        <v>1929</v>
      </c>
      <c r="B638" s="71" t="s">
        <v>1896</v>
      </c>
      <c r="C638" s="107" t="s">
        <v>1897</v>
      </c>
      <c r="D638" s="107" t="s">
        <v>1930</v>
      </c>
      <c r="E638" s="112" t="s">
        <v>1915</v>
      </c>
      <c r="F638" s="25" t="str">
        <f t="shared" si="49"/>
        <v>规格：外籍模特,人员劳务费。不含住宿、交通、补贴等费用，每场不超过8小时
彩排按每人0.5场收费，含个税</v>
      </c>
      <c r="G638" s="102" t="s">
        <v>1847</v>
      </c>
      <c r="H638" s="102" t="s">
        <v>249</v>
      </c>
      <c r="I638" s="30">
        <v>2500</v>
      </c>
    </row>
    <row r="639" ht="31" spans="1:9">
      <c r="A639" s="106" t="s">
        <v>1931</v>
      </c>
      <c r="B639" s="71" t="s">
        <v>1896</v>
      </c>
      <c r="C639" s="107" t="s">
        <v>1897</v>
      </c>
      <c r="D639" s="107" t="s">
        <v>1930</v>
      </c>
      <c r="E639" s="112" t="s">
        <v>1921</v>
      </c>
      <c r="F639" s="25" t="str">
        <f t="shared" si="49"/>
        <v>规格：外籍模特,加班费，超出8小时按小时计算</v>
      </c>
      <c r="G639" s="102" t="s">
        <v>1922</v>
      </c>
      <c r="H639" s="102" t="s">
        <v>249</v>
      </c>
      <c r="I639" s="30">
        <v>300</v>
      </c>
    </row>
    <row r="640" ht="16" spans="1:9">
      <c r="A640" s="106" t="s">
        <v>1932</v>
      </c>
      <c r="B640" s="71" t="s">
        <v>1896</v>
      </c>
      <c r="C640" s="107" t="s">
        <v>1897</v>
      </c>
      <c r="D640" s="107" t="s">
        <v>1933</v>
      </c>
      <c r="E640" s="112" t="s">
        <v>1934</v>
      </c>
      <c r="F640" s="25" t="str">
        <f t="shared" si="49"/>
        <v>规格：安检,安检门手检安保</v>
      </c>
      <c r="G640" s="102" t="s">
        <v>1847</v>
      </c>
      <c r="H640" s="102" t="s">
        <v>249</v>
      </c>
      <c r="I640" s="30">
        <v>300</v>
      </c>
    </row>
    <row r="641" ht="46" spans="1:9">
      <c r="A641" s="106" t="s">
        <v>1935</v>
      </c>
      <c r="B641" s="71" t="s">
        <v>1896</v>
      </c>
      <c r="C641" s="107" t="s">
        <v>1897</v>
      </c>
      <c r="D641" s="107" t="s">
        <v>1936</v>
      </c>
      <c r="E641" s="112" t="s">
        <v>1915</v>
      </c>
      <c r="F641" s="25" t="str">
        <f t="shared" si="49"/>
        <v>规格：兼职人员,人员劳务费。不含住宿、交通、补贴等费用，每场不超过8小时
彩排按每人0.5场收费，含个税</v>
      </c>
      <c r="G641" s="102" t="s">
        <v>1847</v>
      </c>
      <c r="H641" s="102" t="s">
        <v>249</v>
      </c>
      <c r="I641" s="30">
        <v>300</v>
      </c>
    </row>
    <row r="642" ht="31" spans="1:9">
      <c r="A642" s="106" t="s">
        <v>1937</v>
      </c>
      <c r="B642" s="109" t="s">
        <v>1896</v>
      </c>
      <c r="C642" s="107" t="s">
        <v>1897</v>
      </c>
      <c r="D642" s="107" t="s">
        <v>1936</v>
      </c>
      <c r="E642" s="112" t="s">
        <v>1921</v>
      </c>
      <c r="F642" s="25" t="str">
        <f t="shared" si="49"/>
        <v>规格：兼职人员,加班费，超出8小时按小时计算</v>
      </c>
      <c r="G642" s="102" t="s">
        <v>1922</v>
      </c>
      <c r="H642" s="102" t="s">
        <v>249</v>
      </c>
      <c r="I642" s="30">
        <v>50</v>
      </c>
    </row>
    <row r="643" ht="46" spans="1:9">
      <c r="A643" s="106" t="s">
        <v>1938</v>
      </c>
      <c r="B643" s="71" t="s">
        <v>1896</v>
      </c>
      <c r="C643" s="107" t="s">
        <v>1939</v>
      </c>
      <c r="D643" s="107" t="s">
        <v>1940</v>
      </c>
      <c r="E643" s="112" t="s">
        <v>1941</v>
      </c>
      <c r="F643" s="25" t="str">
        <f t="shared" si="49"/>
        <v>规格：妆发,3年以上化妆经验
人员劳务费。不含住宿、交通、补贴等费用，每场不超过8小时，含个税</v>
      </c>
      <c r="G643" s="102" t="s">
        <v>1847</v>
      </c>
      <c r="H643" s="102" t="s">
        <v>249</v>
      </c>
      <c r="I643" s="30">
        <v>1200</v>
      </c>
    </row>
    <row r="644" ht="46" spans="1:9">
      <c r="A644" s="106" t="s">
        <v>1942</v>
      </c>
      <c r="B644" s="71" t="s">
        <v>1896</v>
      </c>
      <c r="C644" s="107" t="s">
        <v>1939</v>
      </c>
      <c r="D644" s="107" t="s">
        <v>1943</v>
      </c>
      <c r="E644" s="112" t="s">
        <v>1944</v>
      </c>
      <c r="F644" s="25" t="str">
        <f t="shared" si="49"/>
        <v>规格：DJ,3年以上DJ经验
人员劳务费。不含住宿、交通、补贴等费用，每场不超过8小时，含个税</v>
      </c>
      <c r="G644" s="102" t="s">
        <v>1847</v>
      </c>
      <c r="H644" s="102" t="s">
        <v>249</v>
      </c>
      <c r="I644" s="30">
        <v>2500</v>
      </c>
    </row>
    <row r="645" ht="46" spans="1:9">
      <c r="A645" s="106" t="s">
        <v>1945</v>
      </c>
      <c r="B645" s="71" t="s">
        <v>1896</v>
      </c>
      <c r="C645" s="107" t="s">
        <v>1939</v>
      </c>
      <c r="D645" s="107" t="s">
        <v>1946</v>
      </c>
      <c r="E645" s="112" t="s">
        <v>1947</v>
      </c>
      <c r="F645" s="25" t="str">
        <f t="shared" si="49"/>
        <v>规格：编舞老师,3年以上编舞经验
人员劳务费。不含住宿、交通、补贴等费用，每场不超过2小时，含个税</v>
      </c>
      <c r="G645" s="102" t="s">
        <v>1948</v>
      </c>
      <c r="H645" s="102" t="s">
        <v>249</v>
      </c>
      <c r="I645" s="30">
        <v>2000</v>
      </c>
    </row>
    <row r="646" ht="46" spans="1:9">
      <c r="A646" s="106" t="s">
        <v>1949</v>
      </c>
      <c r="B646" s="71" t="s">
        <v>1896</v>
      </c>
      <c r="C646" s="107" t="s">
        <v>1950</v>
      </c>
      <c r="D646" s="107" t="s">
        <v>1951</v>
      </c>
      <c r="E646" s="112" t="s">
        <v>1952</v>
      </c>
      <c r="F646" s="25" t="str">
        <f t="shared" si="49"/>
        <v>规格：英文交替传译,有高级口译证书
人员劳务费。不含住宿、交通、补贴等费用，每场不超过4小时，含个税</v>
      </c>
      <c r="G646" s="102" t="s">
        <v>1847</v>
      </c>
      <c r="H646" s="102" t="s">
        <v>249</v>
      </c>
      <c r="I646" s="80" t="s">
        <v>1213</v>
      </c>
    </row>
    <row r="647" ht="61" spans="1:9">
      <c r="A647" s="106" t="s">
        <v>1953</v>
      </c>
      <c r="B647" s="71" t="s">
        <v>1896</v>
      </c>
      <c r="C647" s="107" t="s">
        <v>1950</v>
      </c>
      <c r="D647" s="107" t="s">
        <v>1954</v>
      </c>
      <c r="E647" s="112" t="s">
        <v>1955</v>
      </c>
      <c r="F647" s="25" t="str">
        <f t="shared" si="49"/>
        <v>规格：英文同声传译（至少两人15分钟更替）,通用级别，有高级口译证书
人员劳务费。不含住宿、交通、补贴等费用，每场不超过4小时，含个税</v>
      </c>
      <c r="G647" s="102" t="s">
        <v>1847</v>
      </c>
      <c r="H647" s="102" t="s">
        <v>249</v>
      </c>
      <c r="I647" s="80" t="s">
        <v>1213</v>
      </c>
    </row>
    <row r="648" ht="31" spans="1:9">
      <c r="A648" s="106" t="s">
        <v>1956</v>
      </c>
      <c r="B648" s="109" t="s">
        <v>1907</v>
      </c>
      <c r="C648" s="107" t="s">
        <v>1957</v>
      </c>
      <c r="D648" s="107" t="s">
        <v>1958</v>
      </c>
      <c r="E648" s="112" t="s">
        <v>1959</v>
      </c>
      <c r="F648" s="25" t="str">
        <f t="shared" si="49"/>
        <v>规格：其他技术人员,AR技术人员(8小时，不含住宿、交通、补贴等费用，含餐费）</v>
      </c>
      <c r="G648" s="102" t="s">
        <v>1838</v>
      </c>
      <c r="H648" s="102" t="s">
        <v>249</v>
      </c>
      <c r="I648" s="30">
        <v>1000</v>
      </c>
    </row>
    <row r="649" ht="31" spans="1:9">
      <c r="A649" s="106" t="s">
        <v>1960</v>
      </c>
      <c r="B649" s="109" t="s">
        <v>1907</v>
      </c>
      <c r="C649" s="107" t="s">
        <v>1957</v>
      </c>
      <c r="D649" s="107" t="s">
        <v>1961</v>
      </c>
      <c r="E649" s="112" t="s">
        <v>1962</v>
      </c>
      <c r="F649" s="25" t="str">
        <f t="shared" si="49"/>
        <v>规格：录音师,录音师助理-初级(8小时，不含住宿、交通、补贴等费用，含餐费）</v>
      </c>
      <c r="G649" s="102" t="s">
        <v>1838</v>
      </c>
      <c r="H649" s="102" t="s">
        <v>249</v>
      </c>
      <c r="I649" s="30">
        <v>600</v>
      </c>
    </row>
    <row r="650" ht="31" spans="1:9">
      <c r="A650" s="106" t="s">
        <v>1963</v>
      </c>
      <c r="B650" s="109" t="s">
        <v>1907</v>
      </c>
      <c r="C650" s="107" t="s">
        <v>1957</v>
      </c>
      <c r="D650" s="107" t="s">
        <v>1961</v>
      </c>
      <c r="E650" s="112" t="s">
        <v>1964</v>
      </c>
      <c r="F650" s="25" t="str">
        <f t="shared" si="49"/>
        <v>规格：录音师,普通级别录音师-中级(8小时，不含住宿、交通、补贴等费用，含餐费）</v>
      </c>
      <c r="G650" s="102" t="s">
        <v>1838</v>
      </c>
      <c r="H650" s="102" t="s">
        <v>249</v>
      </c>
      <c r="I650" s="30">
        <v>1500</v>
      </c>
    </row>
    <row r="651" ht="31" spans="1:9">
      <c r="A651" s="106" t="s">
        <v>1965</v>
      </c>
      <c r="B651" s="109" t="s">
        <v>1907</v>
      </c>
      <c r="C651" s="107" t="s">
        <v>1957</v>
      </c>
      <c r="D651" s="107" t="s">
        <v>1966</v>
      </c>
      <c r="E651" s="112" t="s">
        <v>1964</v>
      </c>
      <c r="F651" s="25" t="str">
        <f t="shared" si="49"/>
        <v>规格：调音师,普通级别录音师-中级(8小时，不含住宿、交通、补贴等费用，含餐费）</v>
      </c>
      <c r="G651" s="102" t="s">
        <v>1838</v>
      </c>
      <c r="H651" s="102" t="s">
        <v>249</v>
      </c>
      <c r="I651" s="30">
        <v>2000</v>
      </c>
    </row>
    <row r="652" ht="31" spans="1:9">
      <c r="A652" s="106" t="s">
        <v>1967</v>
      </c>
      <c r="B652" s="109" t="s">
        <v>1907</v>
      </c>
      <c r="C652" s="107" t="s">
        <v>1968</v>
      </c>
      <c r="D652" s="107" t="s">
        <v>1969</v>
      </c>
      <c r="E652" s="112" t="s">
        <v>1970</v>
      </c>
      <c r="F652" s="25" t="str">
        <f t="shared" si="49"/>
        <v>规格：导演,导演助理-初级，不含住宿、交通、补贴、餐费等费用</v>
      </c>
      <c r="G652" s="102" t="s">
        <v>1838</v>
      </c>
      <c r="H652" s="102" t="s">
        <v>249</v>
      </c>
      <c r="I652" s="30">
        <v>3000</v>
      </c>
    </row>
    <row r="653" ht="31" spans="1:9">
      <c r="A653" s="106" t="s">
        <v>1971</v>
      </c>
      <c r="B653" s="109" t="s">
        <v>1907</v>
      </c>
      <c r="C653" s="107" t="s">
        <v>1968</v>
      </c>
      <c r="D653" s="107" t="s">
        <v>1969</v>
      </c>
      <c r="E653" s="112" t="s">
        <v>1972</v>
      </c>
      <c r="F653" s="25" t="str">
        <f t="shared" si="49"/>
        <v>规格：导演,普通导演-中级，不含住宿、交通、补贴、餐费等费用</v>
      </c>
      <c r="G653" s="102" t="s">
        <v>1838</v>
      </c>
      <c r="H653" s="102" t="s">
        <v>249</v>
      </c>
      <c r="I653" s="30">
        <v>8000</v>
      </c>
    </row>
    <row r="654" ht="31" spans="1:9">
      <c r="A654" s="106" t="s">
        <v>1973</v>
      </c>
      <c r="B654" s="109" t="s">
        <v>1907</v>
      </c>
      <c r="C654" s="107" t="s">
        <v>1968</v>
      </c>
      <c r="D654" s="107" t="s">
        <v>1969</v>
      </c>
      <c r="E654" s="112" t="s">
        <v>1974</v>
      </c>
      <c r="F654" s="25" t="str">
        <f t="shared" si="49"/>
        <v>规格：导演,资深级别导演-高级，不含住宿、交通、补贴、餐费等费用</v>
      </c>
      <c r="G654" s="102" t="s">
        <v>1838</v>
      </c>
      <c r="H654" s="102" t="s">
        <v>249</v>
      </c>
      <c r="I654" s="30">
        <v>20000</v>
      </c>
    </row>
    <row r="655" ht="61" spans="1:9">
      <c r="A655" s="106" t="s">
        <v>1975</v>
      </c>
      <c r="B655" s="109" t="s">
        <v>1907</v>
      </c>
      <c r="C655" s="107" t="s">
        <v>1968</v>
      </c>
      <c r="D655" s="107" t="s">
        <v>1976</v>
      </c>
      <c r="E655" s="112" t="s">
        <v>1977</v>
      </c>
      <c r="F655" s="25" t="str">
        <f t="shared" si="49"/>
        <v>规格：主持人,普通单语主持人，每场不超过4小时，彩排与活动日价格一致，不含住宿、交通、补贴、餐费、个税等费用，含个税</v>
      </c>
      <c r="G655" s="102" t="s">
        <v>1838</v>
      </c>
      <c r="H655" s="102" t="s">
        <v>249</v>
      </c>
      <c r="I655" s="30">
        <v>3500</v>
      </c>
    </row>
    <row r="656" ht="61" spans="1:9">
      <c r="A656" s="106" t="s">
        <v>1978</v>
      </c>
      <c r="B656" s="109" t="s">
        <v>1907</v>
      </c>
      <c r="C656" s="107" t="s">
        <v>1968</v>
      </c>
      <c r="D656" s="107" t="s">
        <v>1976</v>
      </c>
      <c r="E656" s="112" t="s">
        <v>1979</v>
      </c>
      <c r="F656" s="25" t="str">
        <f t="shared" si="49"/>
        <v>规格：主持人,资深单语主持人，每场不超过4小时，彩排与活动日价格一致，不含住宿、交通、补贴、餐费等费用，含个税</v>
      </c>
      <c r="G656" s="102" t="s">
        <v>1838</v>
      </c>
      <c r="H656" s="102" t="s">
        <v>249</v>
      </c>
      <c r="I656" s="30">
        <v>5500</v>
      </c>
    </row>
    <row r="657" ht="61" spans="1:9">
      <c r="A657" s="106" t="s">
        <v>1980</v>
      </c>
      <c r="B657" s="109" t="s">
        <v>1907</v>
      </c>
      <c r="C657" s="107" t="s">
        <v>1968</v>
      </c>
      <c r="D657" s="107" t="s">
        <v>1976</v>
      </c>
      <c r="E657" s="112" t="s">
        <v>1981</v>
      </c>
      <c r="F657" s="25" t="str">
        <f t="shared" si="49"/>
        <v>规格：主持人,普通双语主持人，每场不超过4小时，彩排与活动日价格一致，不含住宿、交通、补贴、餐费等费用，含个税</v>
      </c>
      <c r="G657" s="102" t="s">
        <v>1838</v>
      </c>
      <c r="H657" s="102" t="s">
        <v>249</v>
      </c>
      <c r="I657" s="30">
        <v>6400</v>
      </c>
    </row>
    <row r="658" ht="61" spans="1:9">
      <c r="A658" s="106" t="s">
        <v>1982</v>
      </c>
      <c r="B658" s="109" t="s">
        <v>1907</v>
      </c>
      <c r="C658" s="107" t="s">
        <v>1968</v>
      </c>
      <c r="D658" s="107" t="s">
        <v>1976</v>
      </c>
      <c r="E658" s="112" t="s">
        <v>1983</v>
      </c>
      <c r="F658" s="25" t="str">
        <f t="shared" si="49"/>
        <v>规格：主持人,资深双语主持人，每场不超过4小时，彩排与活动日价格一致，不含住宿、交通、补贴、餐费等费用，含个税</v>
      </c>
      <c r="G658" s="102" t="s">
        <v>1838</v>
      </c>
      <c r="H658" s="102" t="s">
        <v>249</v>
      </c>
      <c r="I658" s="30">
        <v>9000</v>
      </c>
    </row>
    <row r="659" ht="46" spans="1:9">
      <c r="A659" s="106" t="s">
        <v>1984</v>
      </c>
      <c r="B659" s="71" t="s">
        <v>1896</v>
      </c>
      <c r="C659" s="107" t="s">
        <v>1950</v>
      </c>
      <c r="D659" s="107" t="s">
        <v>1985</v>
      </c>
      <c r="E659" s="112" t="s">
        <v>1986</v>
      </c>
      <c r="F659" s="25" t="str">
        <f t="shared" si="49"/>
        <v>规格：速记,专业速记证书
人员劳务费。不含住宿、交通、补贴等费用，每场不超过4小时，含个税</v>
      </c>
      <c r="G659" s="102" t="s">
        <v>1847</v>
      </c>
      <c r="H659" s="102" t="s">
        <v>249</v>
      </c>
      <c r="I659" s="30">
        <v>1000</v>
      </c>
    </row>
    <row r="660" s="1" customFormat="1" ht="16" spans="1:9">
      <c r="A660" s="106" t="s">
        <v>1987</v>
      </c>
      <c r="B660" s="71" t="s">
        <v>1988</v>
      </c>
      <c r="C660" s="107" t="s">
        <v>1989</v>
      </c>
      <c r="D660" s="107" t="s">
        <v>1990</v>
      </c>
      <c r="E660" s="112" t="s">
        <v>1991</v>
      </c>
      <c r="F660" s="25" t="str">
        <f t="shared" si="49"/>
        <v>规格：豪华车,奔驰、宝马等</v>
      </c>
      <c r="G660" s="102" t="s">
        <v>1992</v>
      </c>
      <c r="H660" s="102" t="s">
        <v>249</v>
      </c>
      <c r="I660" s="30">
        <v>1297</v>
      </c>
    </row>
    <row r="661" s="1" customFormat="1" ht="16" spans="1:9">
      <c r="A661" s="106" t="s">
        <v>1993</v>
      </c>
      <c r="B661" s="71" t="s">
        <v>1988</v>
      </c>
      <c r="C661" s="107" t="s">
        <v>1994</v>
      </c>
      <c r="D661" s="107" t="s">
        <v>1990</v>
      </c>
      <c r="E661" s="112" t="s">
        <v>1991</v>
      </c>
      <c r="F661" s="25" t="str">
        <f t="shared" si="49"/>
        <v>规格：豪华车,奔驰、宝马等</v>
      </c>
      <c r="G661" s="102" t="s">
        <v>1995</v>
      </c>
      <c r="H661" s="102" t="s">
        <v>249</v>
      </c>
      <c r="I661" s="30">
        <v>600</v>
      </c>
    </row>
    <row r="662" s="1" customFormat="1" ht="16" spans="1:9">
      <c r="A662" s="106" t="s">
        <v>1996</v>
      </c>
      <c r="B662" s="71" t="s">
        <v>1988</v>
      </c>
      <c r="C662" s="107" t="s">
        <v>1989</v>
      </c>
      <c r="D662" s="107" t="s">
        <v>1990</v>
      </c>
      <c r="E662" s="112" t="s">
        <v>1921</v>
      </c>
      <c r="F662" s="25" t="str">
        <f t="shared" si="49"/>
        <v>规格：豪华车,加班费，超出8小时按小时计算</v>
      </c>
      <c r="G662" s="102" t="s">
        <v>1922</v>
      </c>
      <c r="H662" s="102" t="s">
        <v>249</v>
      </c>
      <c r="I662" s="30">
        <v>135</v>
      </c>
    </row>
    <row r="663" s="1" customFormat="1" ht="16" spans="1:9">
      <c r="A663" s="106" t="s">
        <v>1997</v>
      </c>
      <c r="B663" s="71" t="s">
        <v>1988</v>
      </c>
      <c r="C663" s="107" t="s">
        <v>1989</v>
      </c>
      <c r="D663" s="107" t="s">
        <v>1998</v>
      </c>
      <c r="E663" s="112" t="s">
        <v>1999</v>
      </c>
      <c r="F663" s="25" t="str">
        <f t="shared" si="49"/>
        <v>规格：中级车,大众、别克等</v>
      </c>
      <c r="G663" s="102" t="s">
        <v>1992</v>
      </c>
      <c r="H663" s="102" t="s">
        <v>249</v>
      </c>
      <c r="I663" s="30">
        <v>766</v>
      </c>
    </row>
    <row r="664" s="1" customFormat="1" ht="16" spans="1:9">
      <c r="A664" s="106" t="s">
        <v>2000</v>
      </c>
      <c r="B664" s="71" t="s">
        <v>1988</v>
      </c>
      <c r="C664" s="107" t="s">
        <v>1994</v>
      </c>
      <c r="D664" s="107" t="s">
        <v>1998</v>
      </c>
      <c r="E664" s="112" t="s">
        <v>1999</v>
      </c>
      <c r="F664" s="25" t="str">
        <f t="shared" si="49"/>
        <v>规格：中级车,大众、别克等</v>
      </c>
      <c r="G664" s="102" t="s">
        <v>1995</v>
      </c>
      <c r="H664" s="102" t="s">
        <v>249</v>
      </c>
      <c r="I664" s="30">
        <v>427</v>
      </c>
    </row>
    <row r="665" s="1" customFormat="1" ht="16" spans="1:9">
      <c r="A665" s="106" t="s">
        <v>2001</v>
      </c>
      <c r="B665" s="71" t="s">
        <v>1988</v>
      </c>
      <c r="C665" s="107" t="s">
        <v>1989</v>
      </c>
      <c r="D665" s="107" t="s">
        <v>1998</v>
      </c>
      <c r="E665" s="112" t="s">
        <v>1921</v>
      </c>
      <c r="F665" s="25" t="str">
        <f t="shared" si="49"/>
        <v>规格：中级车,加班费，超出8小时按小时计算</v>
      </c>
      <c r="G665" s="102" t="s">
        <v>1922</v>
      </c>
      <c r="H665" s="102" t="s">
        <v>249</v>
      </c>
      <c r="I665" s="30">
        <v>80</v>
      </c>
    </row>
    <row r="666" s="1" customFormat="1" ht="16" spans="1:9">
      <c r="A666" s="106" t="s">
        <v>2002</v>
      </c>
      <c r="B666" s="71" t="s">
        <v>1988</v>
      </c>
      <c r="C666" s="107" t="s">
        <v>1989</v>
      </c>
      <c r="D666" s="107" t="s">
        <v>2003</v>
      </c>
      <c r="E666" s="112" t="s">
        <v>2004</v>
      </c>
      <c r="F666" s="25" t="str">
        <f t="shared" si="49"/>
        <v>规格：MPV,GL8、奥德赛等</v>
      </c>
      <c r="G666" s="102" t="s">
        <v>1992</v>
      </c>
      <c r="H666" s="102" t="s">
        <v>249</v>
      </c>
      <c r="I666" s="30">
        <v>1200</v>
      </c>
    </row>
    <row r="667" s="1" customFormat="1" ht="16" spans="1:9">
      <c r="A667" s="106" t="s">
        <v>85</v>
      </c>
      <c r="B667" s="71" t="s">
        <v>1988</v>
      </c>
      <c r="C667" s="107" t="s">
        <v>1994</v>
      </c>
      <c r="D667" s="107" t="s">
        <v>2003</v>
      </c>
      <c r="E667" s="112" t="s">
        <v>2004</v>
      </c>
      <c r="F667" s="25" t="str">
        <f t="shared" si="49"/>
        <v>规格：MPV,GL8、奥德赛等</v>
      </c>
      <c r="G667" s="102" t="s">
        <v>1995</v>
      </c>
      <c r="H667" s="102" t="s">
        <v>249</v>
      </c>
      <c r="I667" s="30">
        <v>500</v>
      </c>
    </row>
    <row r="668" s="1" customFormat="1" ht="16" spans="1:9">
      <c r="A668" s="106" t="s">
        <v>2005</v>
      </c>
      <c r="B668" s="71" t="s">
        <v>1988</v>
      </c>
      <c r="C668" s="107" t="s">
        <v>1989</v>
      </c>
      <c r="D668" s="107" t="s">
        <v>2003</v>
      </c>
      <c r="E668" s="112" t="s">
        <v>1921</v>
      </c>
      <c r="F668" s="25" t="str">
        <f t="shared" si="49"/>
        <v>规格：MPV,加班费，超出8小时按小时计算</v>
      </c>
      <c r="G668" s="102" t="s">
        <v>1922</v>
      </c>
      <c r="H668" s="102" t="s">
        <v>249</v>
      </c>
      <c r="I668" s="30">
        <v>100</v>
      </c>
    </row>
    <row r="669" ht="16" spans="1:9">
      <c r="A669" s="106" t="s">
        <v>2006</v>
      </c>
      <c r="B669" s="109" t="s">
        <v>1988</v>
      </c>
      <c r="C669" s="107" t="s">
        <v>1989</v>
      </c>
      <c r="D669" s="107" t="s">
        <v>2007</v>
      </c>
      <c r="E669" s="112" t="s">
        <v>2007</v>
      </c>
      <c r="F669" s="25" t="str">
        <f t="shared" si="49"/>
        <v>规格：埃尔法,埃尔法</v>
      </c>
      <c r="G669" s="102" t="s">
        <v>1992</v>
      </c>
      <c r="H669" s="102" t="s">
        <v>249</v>
      </c>
      <c r="I669" s="30">
        <v>2226</v>
      </c>
    </row>
    <row r="670" ht="16" spans="1:9">
      <c r="A670" s="106" t="s">
        <v>2008</v>
      </c>
      <c r="B670" s="109" t="s">
        <v>1988</v>
      </c>
      <c r="C670" s="107" t="s">
        <v>1994</v>
      </c>
      <c r="D670" s="107" t="s">
        <v>2007</v>
      </c>
      <c r="E670" s="112" t="s">
        <v>2007</v>
      </c>
      <c r="F670" s="25" t="str">
        <f t="shared" si="49"/>
        <v>规格：埃尔法,埃尔法</v>
      </c>
      <c r="G670" s="102" t="s">
        <v>1995</v>
      </c>
      <c r="H670" s="102" t="s">
        <v>249</v>
      </c>
      <c r="I670" s="30">
        <v>1110</v>
      </c>
    </row>
    <row r="671" ht="16" spans="1:9">
      <c r="A671" s="106" t="s">
        <v>2009</v>
      </c>
      <c r="B671" s="109" t="s">
        <v>1988</v>
      </c>
      <c r="C671" s="107" t="s">
        <v>1989</v>
      </c>
      <c r="D671" s="107" t="s">
        <v>2007</v>
      </c>
      <c r="E671" s="112" t="s">
        <v>1921</v>
      </c>
      <c r="F671" s="25" t="str">
        <f t="shared" si="49"/>
        <v>规格：埃尔法,加班费，超出8小时按小时计算</v>
      </c>
      <c r="G671" s="102" t="s">
        <v>1922</v>
      </c>
      <c r="H671" s="102" t="s">
        <v>249</v>
      </c>
      <c r="I671" s="30">
        <v>194</v>
      </c>
    </row>
    <row r="672" s="1" customFormat="1" ht="16" spans="1:9">
      <c r="A672" s="106" t="s">
        <v>2010</v>
      </c>
      <c r="B672" s="71" t="s">
        <v>1988</v>
      </c>
      <c r="C672" s="107" t="s">
        <v>1989</v>
      </c>
      <c r="D672" s="107" t="s">
        <v>2011</v>
      </c>
      <c r="E672" s="112" t="s">
        <v>2012</v>
      </c>
      <c r="F672" s="25" t="str">
        <f t="shared" si="49"/>
        <v>规格：中巴,考斯特等30座以内中巴车</v>
      </c>
      <c r="G672" s="102" t="s">
        <v>1992</v>
      </c>
      <c r="H672" s="102" t="s">
        <v>249</v>
      </c>
      <c r="I672" s="30">
        <v>2000</v>
      </c>
    </row>
    <row r="673" s="1" customFormat="1" ht="16" spans="1:9">
      <c r="A673" s="106" t="s">
        <v>87</v>
      </c>
      <c r="B673" s="71" t="s">
        <v>1988</v>
      </c>
      <c r="C673" s="107" t="s">
        <v>1994</v>
      </c>
      <c r="D673" s="107" t="s">
        <v>2011</v>
      </c>
      <c r="E673" s="112" t="s">
        <v>2012</v>
      </c>
      <c r="F673" s="25" t="str">
        <f t="shared" si="49"/>
        <v>规格：中巴,考斯特等30座以内中巴车</v>
      </c>
      <c r="G673" s="102" t="s">
        <v>1995</v>
      </c>
      <c r="H673" s="102" t="s">
        <v>249</v>
      </c>
      <c r="I673" s="30">
        <v>800</v>
      </c>
    </row>
    <row r="674" s="1" customFormat="1" ht="16" spans="1:9">
      <c r="A674" s="106" t="s">
        <v>2013</v>
      </c>
      <c r="B674" s="71" t="s">
        <v>1988</v>
      </c>
      <c r="C674" s="107" t="s">
        <v>1989</v>
      </c>
      <c r="D674" s="107" t="s">
        <v>2011</v>
      </c>
      <c r="E674" s="112" t="s">
        <v>1921</v>
      </c>
      <c r="F674" s="25" t="str">
        <f t="shared" si="49"/>
        <v>规格：中巴,加班费，超出8小时按小时计算</v>
      </c>
      <c r="G674" s="102" t="s">
        <v>1922</v>
      </c>
      <c r="H674" s="102" t="s">
        <v>249</v>
      </c>
      <c r="I674" s="30">
        <v>150</v>
      </c>
    </row>
    <row r="675" s="1" customFormat="1" ht="16" spans="1:9">
      <c r="A675" s="106" t="s">
        <v>91</v>
      </c>
      <c r="B675" s="71" t="s">
        <v>1988</v>
      </c>
      <c r="C675" s="107" t="s">
        <v>1989</v>
      </c>
      <c r="D675" s="107" t="s">
        <v>2014</v>
      </c>
      <c r="E675" s="112" t="s">
        <v>2015</v>
      </c>
      <c r="F675" s="25" t="str">
        <f t="shared" si="49"/>
        <v>规格：大巴,49-55座大巴车</v>
      </c>
      <c r="G675" s="102" t="s">
        <v>1992</v>
      </c>
      <c r="H675" s="102" t="s">
        <v>249</v>
      </c>
      <c r="I675" s="30">
        <v>2500</v>
      </c>
    </row>
    <row r="676" s="1" customFormat="1" ht="16" spans="1:9">
      <c r="A676" s="106" t="s">
        <v>2016</v>
      </c>
      <c r="B676" s="71" t="s">
        <v>1988</v>
      </c>
      <c r="C676" s="107" t="s">
        <v>1994</v>
      </c>
      <c r="D676" s="107" t="s">
        <v>2014</v>
      </c>
      <c r="E676" s="112" t="s">
        <v>2015</v>
      </c>
      <c r="F676" s="25" t="str">
        <f t="shared" si="49"/>
        <v>规格：大巴,49-55座大巴车</v>
      </c>
      <c r="G676" s="102" t="s">
        <v>1995</v>
      </c>
      <c r="H676" s="102" t="s">
        <v>249</v>
      </c>
      <c r="I676" s="30">
        <v>1200</v>
      </c>
    </row>
    <row r="677" s="1" customFormat="1" ht="16" spans="1:9">
      <c r="A677" s="106" t="s">
        <v>2017</v>
      </c>
      <c r="B677" s="71" t="s">
        <v>1988</v>
      </c>
      <c r="C677" s="107" t="s">
        <v>1989</v>
      </c>
      <c r="D677" s="107" t="s">
        <v>2014</v>
      </c>
      <c r="E677" s="112" t="s">
        <v>1921</v>
      </c>
      <c r="F677" s="25" t="str">
        <f t="shared" si="49"/>
        <v>规格：大巴,加班费，超出8小时按小时计算</v>
      </c>
      <c r="G677" s="102" t="s">
        <v>1922</v>
      </c>
      <c r="H677" s="102" t="s">
        <v>249</v>
      </c>
      <c r="I677" s="30">
        <v>150</v>
      </c>
    </row>
    <row r="678" ht="31" spans="1:9">
      <c r="A678" s="106" t="s">
        <v>217</v>
      </c>
      <c r="B678" s="109" t="s">
        <v>2018</v>
      </c>
      <c r="C678" s="107" t="s">
        <v>2019</v>
      </c>
      <c r="D678" s="107" t="s">
        <v>2020</v>
      </c>
      <c r="E678" s="112" t="s">
        <v>2021</v>
      </c>
      <c r="F678" s="25" t="str">
        <f t="shared" si="49"/>
        <v>规格：货车-市内运输,金杯车运输，距离30km内</v>
      </c>
      <c r="G678" s="102" t="s">
        <v>2022</v>
      </c>
      <c r="H678" s="102" t="s">
        <v>249</v>
      </c>
      <c r="I678" s="30">
        <v>428</v>
      </c>
    </row>
    <row r="679" ht="31" spans="1:9">
      <c r="A679" s="106" t="s">
        <v>2023</v>
      </c>
      <c r="B679" s="109" t="s">
        <v>2018</v>
      </c>
      <c r="C679" s="107" t="s">
        <v>2019</v>
      </c>
      <c r="D679" s="107" t="s">
        <v>2020</v>
      </c>
      <c r="E679" s="112" t="s">
        <v>2024</v>
      </c>
      <c r="F679" s="25" t="str">
        <f t="shared" si="49"/>
        <v>规格：货车-市内运输,4.2m 货车，距离30km内</v>
      </c>
      <c r="G679" s="102" t="s">
        <v>2022</v>
      </c>
      <c r="H679" s="102" t="s">
        <v>249</v>
      </c>
      <c r="I679" s="30">
        <v>610</v>
      </c>
    </row>
    <row r="680" ht="31" spans="1:9">
      <c r="A680" s="106" t="s">
        <v>2025</v>
      </c>
      <c r="B680" s="109" t="s">
        <v>2018</v>
      </c>
      <c r="C680" s="107" t="s">
        <v>2019</v>
      </c>
      <c r="D680" s="107" t="s">
        <v>2020</v>
      </c>
      <c r="E680" s="112" t="s">
        <v>2026</v>
      </c>
      <c r="F680" s="25" t="str">
        <f t="shared" si="49"/>
        <v>规格：货车-市内运输,6.2m 货车，距离30km内</v>
      </c>
      <c r="G680" s="102" t="s">
        <v>2022</v>
      </c>
      <c r="H680" s="102" t="s">
        <v>249</v>
      </c>
      <c r="I680" s="30">
        <v>776</v>
      </c>
    </row>
    <row r="681" ht="31" spans="1:9">
      <c r="A681" s="106" t="s">
        <v>2027</v>
      </c>
      <c r="B681" s="109" t="s">
        <v>2018</v>
      </c>
      <c r="C681" s="107" t="s">
        <v>2019</v>
      </c>
      <c r="D681" s="107" t="s">
        <v>2020</v>
      </c>
      <c r="E681" s="112" t="s">
        <v>2028</v>
      </c>
      <c r="F681" s="25" t="str">
        <f t="shared" si="49"/>
        <v>规格：货车-市内运输,7.2m 货车，距离30km内</v>
      </c>
      <c r="G681" s="102" t="s">
        <v>2022</v>
      </c>
      <c r="H681" s="102" t="s">
        <v>249</v>
      </c>
      <c r="I681" s="30">
        <v>1000</v>
      </c>
    </row>
    <row r="682" ht="31" spans="1:9">
      <c r="A682" s="106" t="s">
        <v>2029</v>
      </c>
      <c r="B682" s="109" t="s">
        <v>2018</v>
      </c>
      <c r="C682" s="107" t="s">
        <v>2019</v>
      </c>
      <c r="D682" s="107" t="s">
        <v>2020</v>
      </c>
      <c r="E682" s="112" t="s">
        <v>2030</v>
      </c>
      <c r="F682" s="25" t="str">
        <f t="shared" si="49"/>
        <v>规格：货车-市内运输,9.6m 货车，距离30km内</v>
      </c>
      <c r="G682" s="102" t="s">
        <v>2022</v>
      </c>
      <c r="H682" s="102" t="s">
        <v>249</v>
      </c>
      <c r="I682" s="30">
        <v>1236</v>
      </c>
    </row>
    <row r="683" ht="31" spans="1:9">
      <c r="A683" s="106" t="s">
        <v>2031</v>
      </c>
      <c r="B683" s="109" t="s">
        <v>2018</v>
      </c>
      <c r="C683" s="107" t="s">
        <v>2019</v>
      </c>
      <c r="D683" s="107" t="s">
        <v>2020</v>
      </c>
      <c r="E683" s="112" t="s">
        <v>2032</v>
      </c>
      <c r="F683" s="25" t="str">
        <f t="shared" si="49"/>
        <v>规格：货车-市内运输,12.5m 货车，距离30km内</v>
      </c>
      <c r="G683" s="102" t="s">
        <v>2022</v>
      </c>
      <c r="H683" s="102" t="s">
        <v>249</v>
      </c>
      <c r="I683" s="30">
        <v>1510</v>
      </c>
    </row>
    <row r="684" ht="31" spans="1:9">
      <c r="A684" s="106" t="s">
        <v>2033</v>
      </c>
      <c r="B684" s="109" t="s">
        <v>2018</v>
      </c>
      <c r="C684" s="107" t="s">
        <v>2019</v>
      </c>
      <c r="D684" s="107" t="s">
        <v>2020</v>
      </c>
      <c r="E684" s="112" t="s">
        <v>2034</v>
      </c>
      <c r="F684" s="25" t="str">
        <f t="shared" ref="F684:F692" si="50">"规格："&amp;D684&amp;","&amp;E684</f>
        <v>规格：货车-市内运输,15m 货车，距离30km内</v>
      </c>
      <c r="G684" s="102" t="s">
        <v>2022</v>
      </c>
      <c r="H684" s="102" t="s">
        <v>249</v>
      </c>
      <c r="I684" s="30">
        <v>1733</v>
      </c>
    </row>
    <row r="685" ht="31" spans="1:9">
      <c r="A685" s="106" t="s">
        <v>2035</v>
      </c>
      <c r="B685" s="109" t="s">
        <v>2018</v>
      </c>
      <c r="C685" s="107" t="s">
        <v>2019</v>
      </c>
      <c r="D685" s="107" t="s">
        <v>2020</v>
      </c>
      <c r="E685" s="112" t="s">
        <v>2036</v>
      </c>
      <c r="F685" s="25" t="str">
        <f t="shared" si="50"/>
        <v>规格：货车-市内运输,17.5m 货车，距离30km内</v>
      </c>
      <c r="G685" s="102" t="s">
        <v>2022</v>
      </c>
      <c r="H685" s="102" t="s">
        <v>249</v>
      </c>
      <c r="I685" s="30">
        <v>2326</v>
      </c>
    </row>
    <row r="686" ht="16" spans="1:9">
      <c r="A686" s="106" t="s">
        <v>2037</v>
      </c>
      <c r="B686" s="109" t="s">
        <v>2018</v>
      </c>
      <c r="C686" s="107" t="s">
        <v>2019</v>
      </c>
      <c r="D686" s="107" t="s">
        <v>2038</v>
      </c>
      <c r="E686" s="112" t="s">
        <v>2039</v>
      </c>
      <c r="F686" s="25" t="str">
        <f t="shared" si="50"/>
        <v>规格：货车-城际运输,金杯车运输</v>
      </c>
      <c r="G686" s="102" t="s">
        <v>2040</v>
      </c>
      <c r="H686" s="102" t="s">
        <v>249</v>
      </c>
      <c r="I686" s="30">
        <v>6</v>
      </c>
    </row>
    <row r="687" ht="16" spans="1:9">
      <c r="A687" s="106" t="s">
        <v>2041</v>
      </c>
      <c r="B687" s="109" t="s">
        <v>2018</v>
      </c>
      <c r="C687" s="107" t="s">
        <v>2019</v>
      </c>
      <c r="D687" s="107" t="s">
        <v>2038</v>
      </c>
      <c r="E687" s="112" t="s">
        <v>2042</v>
      </c>
      <c r="F687" s="25" t="str">
        <f t="shared" si="50"/>
        <v>规格：货车-城际运输,4.2m 货车</v>
      </c>
      <c r="G687" s="102" t="s">
        <v>2040</v>
      </c>
      <c r="H687" s="102" t="s">
        <v>249</v>
      </c>
      <c r="I687" s="30">
        <v>8</v>
      </c>
    </row>
    <row r="688" ht="16" spans="1:9">
      <c r="A688" s="106" t="s">
        <v>2043</v>
      </c>
      <c r="B688" s="109" t="s">
        <v>2018</v>
      </c>
      <c r="C688" s="107" t="s">
        <v>2019</v>
      </c>
      <c r="D688" s="107" t="s">
        <v>2038</v>
      </c>
      <c r="E688" s="112" t="s">
        <v>2044</v>
      </c>
      <c r="F688" s="25" t="str">
        <f t="shared" si="50"/>
        <v>规格：货车-城际运输,6.2m 货车</v>
      </c>
      <c r="G688" s="102" t="s">
        <v>2040</v>
      </c>
      <c r="H688" s="102" t="s">
        <v>249</v>
      </c>
      <c r="I688" s="30">
        <v>9</v>
      </c>
    </row>
    <row r="689" ht="16" spans="1:9">
      <c r="A689" s="106" t="s">
        <v>2045</v>
      </c>
      <c r="B689" s="109" t="s">
        <v>2018</v>
      </c>
      <c r="C689" s="107" t="s">
        <v>2019</v>
      </c>
      <c r="D689" s="107" t="s">
        <v>2038</v>
      </c>
      <c r="E689" s="112" t="s">
        <v>2046</v>
      </c>
      <c r="F689" s="25" t="str">
        <f t="shared" si="50"/>
        <v>规格：货车-城际运输,9.6m 货车</v>
      </c>
      <c r="G689" s="102" t="s">
        <v>2040</v>
      </c>
      <c r="H689" s="102" t="s">
        <v>249</v>
      </c>
      <c r="I689" s="30">
        <v>10</v>
      </c>
    </row>
    <row r="690" ht="16" spans="1:9">
      <c r="A690" s="106" t="s">
        <v>2047</v>
      </c>
      <c r="B690" s="109" t="s">
        <v>2018</v>
      </c>
      <c r="C690" s="107" t="s">
        <v>2019</v>
      </c>
      <c r="D690" s="107" t="s">
        <v>2038</v>
      </c>
      <c r="E690" s="112" t="s">
        <v>2048</v>
      </c>
      <c r="F690" s="25" t="str">
        <f t="shared" si="50"/>
        <v>规格：货车-城际运输,12.5m 货车</v>
      </c>
      <c r="G690" s="102" t="s">
        <v>2040</v>
      </c>
      <c r="H690" s="102" t="s">
        <v>249</v>
      </c>
      <c r="I690" s="30">
        <v>13</v>
      </c>
    </row>
    <row r="691" ht="16" spans="1:9">
      <c r="A691" s="106" t="s">
        <v>2049</v>
      </c>
      <c r="B691" s="109" t="s">
        <v>2018</v>
      </c>
      <c r="C691" s="107" t="s">
        <v>2019</v>
      </c>
      <c r="D691" s="107" t="s">
        <v>2038</v>
      </c>
      <c r="E691" s="112" t="s">
        <v>2050</v>
      </c>
      <c r="F691" s="25" t="str">
        <f t="shared" si="50"/>
        <v>规格：货车-城际运输,17.5m 货车</v>
      </c>
      <c r="G691" s="102" t="s">
        <v>2040</v>
      </c>
      <c r="H691" s="102" t="s">
        <v>249</v>
      </c>
      <c r="I691" s="30">
        <v>16</v>
      </c>
    </row>
    <row r="692" ht="16" spans="1:9">
      <c r="A692" s="106" t="s">
        <v>2051</v>
      </c>
      <c r="B692" s="109" t="s">
        <v>961</v>
      </c>
      <c r="C692" s="107" t="s">
        <v>2052</v>
      </c>
      <c r="D692" s="107" t="s">
        <v>2052</v>
      </c>
      <c r="E692" s="112" t="s">
        <v>2053</v>
      </c>
      <c r="F692" s="25" t="str">
        <f t="shared" si="50"/>
        <v>规格：医药箱,满足活动需求的基础药品</v>
      </c>
      <c r="G692" s="102" t="s">
        <v>121</v>
      </c>
      <c r="H692" s="102" t="s">
        <v>249</v>
      </c>
      <c r="I692" s="30">
        <v>180</v>
      </c>
    </row>
    <row r="693" ht="16" spans="1:9">
      <c r="A693" s="55" t="s">
        <v>2054</v>
      </c>
      <c r="B693" s="56"/>
      <c r="C693" s="55"/>
      <c r="D693" s="105"/>
      <c r="E693" s="110"/>
      <c r="F693" s="110"/>
      <c r="G693" s="105"/>
      <c r="H693" s="105"/>
      <c r="I693" s="30"/>
    </row>
    <row r="694" ht="16" spans="1:9">
      <c r="A694" s="67" t="s">
        <v>2055</v>
      </c>
      <c r="B694" s="67" t="s">
        <v>2056</v>
      </c>
      <c r="C694" s="67" t="s">
        <v>2056</v>
      </c>
      <c r="D694" s="67" t="s">
        <v>2057</v>
      </c>
      <c r="E694" s="65" t="s">
        <v>2058</v>
      </c>
      <c r="F694" s="65" t="str">
        <f t="shared" ref="F694:F699" si="51">"规格："&amp;D694&amp;","&amp;E694</f>
        <v>规格：住宿标准,一线城市（北上广深杭）</v>
      </c>
      <c r="G694" s="67" t="s">
        <v>2059</v>
      </c>
      <c r="H694" s="67" t="s">
        <v>249</v>
      </c>
      <c r="I694" s="30">
        <v>300</v>
      </c>
    </row>
    <row r="695" ht="16" spans="1:9">
      <c r="A695" s="67" t="s">
        <v>181</v>
      </c>
      <c r="B695" s="67" t="s">
        <v>2056</v>
      </c>
      <c r="C695" s="67" t="s">
        <v>2056</v>
      </c>
      <c r="D695" s="67" t="s">
        <v>2057</v>
      </c>
      <c r="E695" s="65" t="s">
        <v>2060</v>
      </c>
      <c r="F695" s="65" t="str">
        <f t="shared" si="51"/>
        <v>规格：住宿标准,其他城市</v>
      </c>
      <c r="G695" s="67" t="s">
        <v>2059</v>
      </c>
      <c r="H695" s="67" t="s">
        <v>249</v>
      </c>
      <c r="I695" s="30">
        <v>300</v>
      </c>
    </row>
    <row r="696" ht="16" spans="1:9">
      <c r="A696" s="67" t="s">
        <v>183</v>
      </c>
      <c r="B696" s="67" t="s">
        <v>2056</v>
      </c>
      <c r="C696" s="67" t="s">
        <v>2056</v>
      </c>
      <c r="D696" s="67" t="s">
        <v>2061</v>
      </c>
      <c r="E696" s="65" t="s">
        <v>2062</v>
      </c>
      <c r="F696" s="65" t="str">
        <f t="shared" si="51"/>
        <v>规格：餐费标准,国内统一标准</v>
      </c>
      <c r="G696" s="67" t="s">
        <v>1838</v>
      </c>
      <c r="H696" s="67" t="s">
        <v>249</v>
      </c>
      <c r="I696" s="30">
        <v>80</v>
      </c>
    </row>
    <row r="697" ht="31" spans="1:9">
      <c r="A697" s="67" t="s">
        <v>2063</v>
      </c>
      <c r="B697" s="67" t="s">
        <v>2056</v>
      </c>
      <c r="C697" s="67" t="s">
        <v>2056</v>
      </c>
      <c r="D697" s="67" t="s">
        <v>2064</v>
      </c>
      <c r="E697" s="65" t="s">
        <v>2065</v>
      </c>
      <c r="F697" s="65" t="str">
        <f t="shared" si="51"/>
        <v>规格：长途交通标准,机票，航线价格6.5折为上线（不含附加费）</v>
      </c>
      <c r="G697" s="67" t="s">
        <v>2066</v>
      </c>
      <c r="H697" s="67" t="s">
        <v>249</v>
      </c>
      <c r="I697" s="30" t="s">
        <v>2067</v>
      </c>
    </row>
    <row r="698" ht="16" spans="1:9">
      <c r="A698" s="67" t="s">
        <v>2068</v>
      </c>
      <c r="B698" s="67" t="s">
        <v>2056</v>
      </c>
      <c r="C698" s="67" t="s">
        <v>2056</v>
      </c>
      <c r="D698" s="67" t="s">
        <v>2064</v>
      </c>
      <c r="E698" s="65" t="s">
        <v>2069</v>
      </c>
      <c r="F698" s="65" t="str">
        <f t="shared" si="51"/>
        <v>规格：长途交通标准,高铁/动车 二等座</v>
      </c>
      <c r="G698" s="67" t="s">
        <v>2066</v>
      </c>
      <c r="H698" s="67" t="s">
        <v>249</v>
      </c>
      <c r="I698" s="30" t="s">
        <v>2067</v>
      </c>
    </row>
    <row r="699" ht="16" spans="1:9">
      <c r="A699" s="67" t="s">
        <v>185</v>
      </c>
      <c r="B699" s="67" t="s">
        <v>2056</v>
      </c>
      <c r="C699" s="67" t="s">
        <v>2056</v>
      </c>
      <c r="D699" s="67" t="s">
        <v>184</v>
      </c>
      <c r="E699" s="65" t="s">
        <v>2062</v>
      </c>
      <c r="F699" s="65" t="str">
        <f t="shared" si="51"/>
        <v>规格：市内交通及通讯补贴,国内统一标准</v>
      </c>
      <c r="G699" s="67" t="s">
        <v>1838</v>
      </c>
      <c r="H699" s="67" t="s">
        <v>249</v>
      </c>
      <c r="I699" s="30">
        <v>50</v>
      </c>
    </row>
    <row r="700" ht="15.5" customHeight="1" spans="1:9">
      <c r="A700" s="14" t="s">
        <v>2070</v>
      </c>
      <c r="B700" s="23"/>
      <c r="C700" s="14"/>
      <c r="D700" s="14"/>
      <c r="E700" s="23"/>
      <c r="F700" s="23"/>
      <c r="G700" s="105"/>
      <c r="H700" s="105"/>
      <c r="I700" s="30"/>
    </row>
    <row r="701" s="7" customFormat="1" ht="46" spans="1:9">
      <c r="A701" s="113" t="s">
        <v>24</v>
      </c>
      <c r="B701" s="114" t="s">
        <v>2071</v>
      </c>
      <c r="C701" s="114" t="s">
        <v>2072</v>
      </c>
      <c r="D701" s="114" t="s">
        <v>2073</v>
      </c>
      <c r="E701" s="115" t="s">
        <v>2074</v>
      </c>
      <c r="F701" s="116" t="str">
        <f t="shared" ref="F701:F704" si="52">"规格："&amp;D701&amp;","&amp;E701</f>
        <v>规格：指定第三方费用,由我方指定的第三方，且我方确认费用明细，只需乙方提供代付款，无需管理及运营的费用为代垫付。</v>
      </c>
      <c r="G701" s="114" t="s">
        <v>22</v>
      </c>
      <c r="H701" s="113" t="s">
        <v>249</v>
      </c>
      <c r="I701" s="118">
        <v>0.08</v>
      </c>
    </row>
    <row r="702" s="7" customFormat="1" ht="46" spans="1:9">
      <c r="A702" s="113" t="s">
        <v>2075</v>
      </c>
      <c r="B702" s="114" t="s">
        <v>2071</v>
      </c>
      <c r="C702" s="114" t="s">
        <v>2076</v>
      </c>
      <c r="D702" s="114" t="s">
        <v>2077</v>
      </c>
      <c r="E702" s="115" t="s">
        <v>2078</v>
      </c>
      <c r="F702" s="116" t="str">
        <f t="shared" si="52"/>
        <v>规格：代垫付服务费,和我方签约供应商为：一般纳税人
第三方提供非增值税普通发票</v>
      </c>
      <c r="G702" s="117" t="s">
        <v>22</v>
      </c>
      <c r="H702" s="113" t="s">
        <v>249</v>
      </c>
      <c r="I702" s="118">
        <v>0.08</v>
      </c>
    </row>
    <row r="703" s="7" customFormat="1" ht="46" spans="1:9">
      <c r="A703" s="113" t="s">
        <v>2079</v>
      </c>
      <c r="B703" s="114" t="s">
        <v>2071</v>
      </c>
      <c r="C703" s="114" t="s">
        <v>2076</v>
      </c>
      <c r="D703" s="114" t="s">
        <v>2077</v>
      </c>
      <c r="E703" s="115" t="s">
        <v>2080</v>
      </c>
      <c r="F703" s="116" t="str">
        <f t="shared" si="52"/>
        <v>规格：代垫付服务费,和我方签约供应商为：一般纳税人
第三方3%增值税发票</v>
      </c>
      <c r="G703" s="117" t="s">
        <v>22</v>
      </c>
      <c r="H703" s="113" t="s">
        <v>249</v>
      </c>
      <c r="I703" s="118">
        <v>0.05</v>
      </c>
    </row>
    <row r="704" s="7" customFormat="1" ht="46" spans="1:9">
      <c r="A704" s="113" t="s">
        <v>2081</v>
      </c>
      <c r="B704" s="114" t="s">
        <v>2071</v>
      </c>
      <c r="C704" s="114" t="s">
        <v>2076</v>
      </c>
      <c r="D704" s="114" t="s">
        <v>2077</v>
      </c>
      <c r="E704" s="115" t="s">
        <v>2082</v>
      </c>
      <c r="F704" s="116" t="str">
        <f t="shared" si="52"/>
        <v>规格：代垫付服务费,和我方签约供应商为：一般纳税人
第三方6%增值税发票</v>
      </c>
      <c r="G704" s="117" t="s">
        <v>22</v>
      </c>
      <c r="H704" s="113" t="s">
        <v>249</v>
      </c>
      <c r="I704" s="118">
        <v>0.04</v>
      </c>
    </row>
    <row r="705" ht="16.5" customHeight="1" spans="1:9">
      <c r="A705" s="14" t="s">
        <v>2083</v>
      </c>
      <c r="B705" s="23"/>
      <c r="C705" s="14"/>
      <c r="D705" s="14"/>
      <c r="E705" s="23"/>
      <c r="F705" s="23"/>
      <c r="G705" s="14"/>
      <c r="H705" s="14"/>
      <c r="I705" s="30"/>
    </row>
    <row r="706" s="7" customFormat="1" ht="76" spans="1:9">
      <c r="A706" s="113" t="s">
        <v>2084</v>
      </c>
      <c r="B706" s="113" t="s">
        <v>2085</v>
      </c>
      <c r="C706" s="113" t="s">
        <v>2076</v>
      </c>
      <c r="D706" s="114" t="s">
        <v>2086</v>
      </c>
      <c r="E706" s="116" t="s">
        <v>2087</v>
      </c>
      <c r="F706" s="116" t="str">
        <f>"规格："&amp;D706&amp;","&amp;E706</f>
        <v>规格：本项服务费收费基数为（A.搭建+B.AVL设备+C.第三方人员费用）,规格：项目管理统筹+创意方案+设计等,本项服务费收费基数为（A.搭建+B.AVL设备+C.第三方人员费用）</v>
      </c>
      <c r="G706" s="113" t="s">
        <v>2088</v>
      </c>
      <c r="H706" s="113" t="s">
        <v>249</v>
      </c>
      <c r="I706" s="118">
        <v>10</v>
      </c>
    </row>
    <row r="707" spans="1:9">
      <c r="A707" s="119"/>
      <c r="B707" s="119"/>
      <c r="C707" s="119"/>
      <c r="D707" s="119"/>
      <c r="E707" s="120"/>
      <c r="F707" s="120"/>
      <c r="G707" s="119"/>
      <c r="H707" s="119"/>
      <c r="I707" s="30"/>
    </row>
  </sheetData>
  <conditionalFormatting sqref="D29">
    <cfRule type="duplicateValues" dxfId="0" priority="3"/>
  </conditionalFormatting>
  <conditionalFormatting sqref="E29">
    <cfRule type="duplicateValues" dxfId="0" priority="2"/>
  </conditionalFormatting>
  <conditionalFormatting sqref="F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4天3晚 敦煌山庄</vt:lpstr>
      <vt:lpstr>框架报价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2025-05-13T02:23:00Z</dcterms:created>
  <dcterms:modified xsi:type="dcterms:W3CDTF">2025-06-03T14:44:48Z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FF800269EC230B07E0993E685A1D97A2_43</vt:lpwstr>
  </property>
  <property fmtid="{D5CDD505-2E9C-101B-9397-08002B2CF9AE}" pid="3" name="KSOProductBuildVer">
    <vt:lpwstr>2052-6.5.1.8687</vt:lpwstr>
  </property>
  <property fmtid="{D5CDD505-2E9C-101B-9397-08002B2CF9AE}" pid="4" name="KSOReadingLayout">
    <vt:bool>false</vt:bool>
  </property>
</Properties>
</file>