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3F470AF5-75C6-4D0B-827D-029322E744BA}" xr6:coauthVersionLast="47" xr6:coauthVersionMax="47" xr10:uidLastSave="{00000000-0000-0000-0000-000000000000}"/>
  <bookViews>
    <workbookView xWindow="600" yWindow="0" windowWidth="21000" windowHeight="127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2" i="1"/>
  <c r="H13" i="1"/>
  <c r="H14" i="1"/>
  <c r="H15" i="1"/>
  <c r="H16" i="1"/>
  <c r="H11" i="1"/>
  <c r="H17" i="1" l="1"/>
  <c r="E19" i="1" l="1"/>
  <c r="H19" i="1" s="1"/>
  <c r="E20" i="1" s="1"/>
  <c r="H20" i="1" s="1"/>
</calcChain>
</file>

<file path=xl/sharedStrings.xml><?xml version="1.0" encoding="utf-8"?>
<sst xmlns="http://schemas.openxmlformats.org/spreadsheetml/2006/main" count="51" uniqueCount="46">
  <si>
    <t>2024年3月18-22日 海南活动  报价单</t>
  </si>
  <si>
    <t>活动地点：</t>
  </si>
  <si>
    <t>活动人数：</t>
  </si>
  <si>
    <t>5人左右</t>
  </si>
  <si>
    <t>公司名称：</t>
  </si>
  <si>
    <t>公司名称：****公司</t>
  </si>
  <si>
    <t>项目负责人：</t>
  </si>
  <si>
    <t>联系人：***先生/女士</t>
  </si>
  <si>
    <t>联系方式：</t>
  </si>
  <si>
    <t>项目
 Item</t>
  </si>
  <si>
    <t>名称
Description</t>
  </si>
  <si>
    <t>说明
Description</t>
  </si>
  <si>
    <t>单位
Unit</t>
  </si>
  <si>
    <t>单价
Unit Price</t>
  </si>
  <si>
    <t>数量 
QTY</t>
  </si>
  <si>
    <t>次数</t>
  </si>
  <si>
    <t xml:space="preserve"> 小计
Sub-Total</t>
  </si>
  <si>
    <t>备注/用途</t>
  </si>
  <si>
    <t>一、活动/行程（服务项目）：</t>
  </si>
  <si>
    <t>用车</t>
  </si>
  <si>
    <t>三亚机场-海棠湾酒店</t>
  </si>
  <si>
    <t>别克商务</t>
  </si>
  <si>
    <t>趟</t>
  </si>
  <si>
    <t>全天用车</t>
  </si>
  <si>
    <t>10小时</t>
  </si>
  <si>
    <t>人</t>
  </si>
  <si>
    <t>10小时/天，交通和工作餐和住宿 时报实销</t>
  </si>
  <si>
    <t>旅游意外险</t>
  </si>
  <si>
    <t>小计:</t>
  </si>
  <si>
    <t>二、服务费</t>
  </si>
  <si>
    <t>项</t>
  </si>
  <si>
    <t>费用总计</t>
  </si>
  <si>
    <t>海南  三亚  海棠湾JW酒店</t>
    <phoneticPr fontId="11" type="noConversion"/>
  </si>
  <si>
    <t>康辉集团北京国际会议展览有限公司</t>
    <phoneticPr fontId="11" type="noConversion"/>
  </si>
  <si>
    <t>酒店</t>
    <phoneticPr fontId="11" type="noConversion"/>
  </si>
  <si>
    <t>间</t>
    <phoneticPr fontId="11" type="noConversion"/>
  </si>
  <si>
    <t>人</t>
    <phoneticPr fontId="11" type="noConversion"/>
  </si>
  <si>
    <t>服务费</t>
    <phoneticPr fontId="11" type="noConversion"/>
  </si>
  <si>
    <t>税费</t>
    <phoneticPr fontId="11" type="noConversion"/>
  </si>
  <si>
    <t>会议室</t>
    <phoneticPr fontId="11" type="noConversion"/>
  </si>
  <si>
    <t>海棠湾JW万豪</t>
    <phoneticPr fontId="11" type="noConversion"/>
  </si>
  <si>
    <t>晚餐</t>
    <phoneticPr fontId="11" type="noConversion"/>
  </si>
  <si>
    <t>其他</t>
    <phoneticPr fontId="11" type="noConversion"/>
  </si>
  <si>
    <t>用餐</t>
    <phoneticPr fontId="11" type="noConversion"/>
  </si>
  <si>
    <t>午餐</t>
    <phoneticPr fontId="11" type="noConversion"/>
  </si>
  <si>
    <t>工作人员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</si>
</sst>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_);[Red]\(&quot;￥&quot;#,##0\)"/>
    <numFmt numFmtId="177" formatCode="_ * #,##0_ ;_ * \-#,##0_ ;_ * &quot;-&quot;??_ ;_ @_ "/>
    <numFmt numFmtId="178" formatCode="_-* #,##0_-;\-* #,##0_-;_-* &quot;-&quot;??_-;_-@_-"/>
  </numFmts>
  <fonts count="1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2" borderId="1" xfId="4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right" vertical="center"/>
    </xf>
    <xf numFmtId="0" fontId="5" fillId="3" borderId="7" xfId="3" applyFont="1" applyFill="1" applyBorder="1" applyAlignment="1" applyProtection="1">
      <alignment vertical="center" wrapText="1"/>
    </xf>
    <xf numFmtId="0" fontId="5" fillId="3" borderId="7" xfId="3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177" fontId="4" fillId="0" borderId="1" xfId="5" applyNumberFormat="1" applyFont="1" applyFill="1" applyBorder="1" applyAlignment="1">
      <alignment horizontal="center" vertical="center"/>
    </xf>
    <xf numFmtId="176" fontId="4" fillId="0" borderId="1" xfId="5" applyFont="1" applyFill="1" applyBorder="1" applyAlignment="1">
      <alignment horizontal="right" vertical="center"/>
    </xf>
    <xf numFmtId="177" fontId="4" fillId="4" borderId="1" xfId="5" applyNumberFormat="1" applyFont="1" applyFill="1" applyBorder="1" applyAlignment="1">
      <alignment horizontal="right" vertical="center"/>
    </xf>
    <xf numFmtId="176" fontId="3" fillId="4" borderId="1" xfId="5" applyFont="1" applyFill="1" applyBorder="1" applyAlignment="1">
      <alignment vertical="center"/>
    </xf>
    <xf numFmtId="0" fontId="4" fillId="4" borderId="1" xfId="3" applyFont="1" applyFill="1" applyBorder="1" applyAlignment="1" applyProtection="1">
      <alignment horizontal="center" vertical="center" wrapText="1"/>
    </xf>
    <xf numFmtId="177" fontId="3" fillId="0" borderId="1" xfId="5" applyNumberFormat="1" applyFont="1" applyFill="1" applyBorder="1" applyAlignment="1">
      <alignment horizontal="center" vertical="center"/>
    </xf>
    <xf numFmtId="176" fontId="3" fillId="0" borderId="1" xfId="5" applyFont="1" applyFill="1" applyBorder="1" applyAlignment="1">
      <alignment horizontal="right" vertical="center"/>
    </xf>
    <xf numFmtId="177" fontId="3" fillId="4" borderId="1" xfId="5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176" fontId="3" fillId="4" borderId="1" xfId="5" applyFont="1" applyFill="1" applyBorder="1" applyAlignment="1">
      <alignment horizontal="center" vertical="center"/>
    </xf>
    <xf numFmtId="176" fontId="3" fillId="4" borderId="1" xfId="5" applyFont="1" applyFill="1" applyBorder="1" applyAlignment="1">
      <alignment horizontal="right" vertical="center"/>
    </xf>
    <xf numFmtId="177" fontId="3" fillId="0" borderId="1" xfId="5" applyNumberFormat="1" applyFont="1" applyBorder="1" applyAlignment="1">
      <alignment horizontal="center" vertical="center"/>
    </xf>
    <xf numFmtId="176" fontId="3" fillId="0" borderId="1" xfId="5" applyFont="1" applyFill="1" applyBorder="1" applyAlignment="1">
      <alignment horizontal="center" vertical="center"/>
    </xf>
    <xf numFmtId="0" fontId="3" fillId="0" borderId="1" xfId="5" applyNumberFormat="1" applyFont="1" applyBorder="1" applyAlignment="1">
      <alignment horizontal="center" vertical="center"/>
    </xf>
    <xf numFmtId="176" fontId="5" fillId="5" borderId="1" xfId="5" applyFont="1" applyFill="1" applyBorder="1" applyAlignment="1">
      <alignment vertical="center"/>
    </xf>
    <xf numFmtId="177" fontId="6" fillId="0" borderId="1" xfId="5" applyNumberFormat="1" applyFont="1" applyBorder="1" applyAlignment="1">
      <alignment horizontal="center" vertical="center"/>
    </xf>
    <xf numFmtId="177" fontId="3" fillId="0" borderId="1" xfId="5" applyNumberFormat="1" applyFont="1" applyBorder="1" applyAlignment="1">
      <alignment horizontal="center" vertical="center" wrapText="1"/>
    </xf>
    <xf numFmtId="176" fontId="3" fillId="0" borderId="1" xfId="5" applyFont="1" applyBorder="1" applyAlignment="1">
      <alignment horizontal="right" vertical="center"/>
    </xf>
    <xf numFmtId="9" fontId="3" fillId="0" borderId="1" xfId="5" applyNumberFormat="1" applyFont="1" applyFill="1" applyBorder="1" applyAlignment="1">
      <alignment horizontal="right" vertical="center"/>
    </xf>
    <xf numFmtId="178" fontId="3" fillId="0" borderId="1" xfId="5" applyNumberFormat="1" applyFont="1" applyBorder="1" applyAlignment="1">
      <alignment horizontal="right" vertical="center"/>
    </xf>
    <xf numFmtId="176" fontId="3" fillId="0" borderId="1" xfId="5" applyFont="1" applyBorder="1" applyAlignment="1">
      <alignment vertical="center"/>
    </xf>
    <xf numFmtId="0" fontId="7" fillId="0" borderId="0" xfId="0" applyFont="1">
      <alignment vertical="center"/>
    </xf>
    <xf numFmtId="0" fontId="3" fillId="2" borderId="1" xfId="4" applyFont="1" applyFill="1" applyBorder="1">
      <alignment vertical="center"/>
    </xf>
    <xf numFmtId="0" fontId="5" fillId="3" borderId="9" xfId="3" applyFont="1" applyFill="1" applyBorder="1" applyAlignment="1" applyProtection="1">
      <alignment vertical="center" wrapText="1"/>
    </xf>
    <xf numFmtId="177" fontId="3" fillId="0" borderId="1" xfId="5" applyNumberFormat="1" applyFont="1" applyBorder="1" applyAlignment="1">
      <alignment vertical="center"/>
    </xf>
    <xf numFmtId="177" fontId="6" fillId="5" borderId="1" xfId="5" applyNumberFormat="1" applyFont="1" applyFill="1" applyBorder="1" applyAlignment="1">
      <alignment vertical="center"/>
    </xf>
    <xf numFmtId="177" fontId="3" fillId="0" borderId="1" xfId="5" applyNumberFormat="1" applyFont="1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>
      <alignment vertical="center"/>
    </xf>
    <xf numFmtId="177" fontId="13" fillId="0" borderId="1" xfId="5" applyNumberFormat="1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/>
    </xf>
    <xf numFmtId="177" fontId="6" fillId="0" borderId="6" xfId="5" applyNumberFormat="1" applyFont="1" applyBorder="1" applyAlignment="1">
      <alignment horizontal="center" vertical="center"/>
    </xf>
    <xf numFmtId="0" fontId="3" fillId="0" borderId="7" xfId="5" applyNumberFormat="1" applyFont="1" applyBorder="1" applyAlignment="1">
      <alignment horizontal="center" vertical="center"/>
    </xf>
    <xf numFmtId="0" fontId="12" fillId="0" borderId="7" xfId="4" applyFont="1" applyBorder="1" applyAlignment="1">
      <alignment horizontal="left" vertical="center"/>
    </xf>
    <xf numFmtId="0" fontId="4" fillId="0" borderId="1" xfId="3" applyFont="1" applyBorder="1" applyAlignment="1" applyProtection="1">
      <alignment horizontal="left" vertical="center" wrapText="1"/>
    </xf>
    <xf numFmtId="31" fontId="3" fillId="0" borderId="4" xfId="4" applyNumberFormat="1" applyFont="1" applyBorder="1" applyAlignment="1">
      <alignment horizontal="left" vertical="center"/>
    </xf>
    <xf numFmtId="31" fontId="3" fillId="0" borderId="5" xfId="4" applyNumberFormat="1" applyFont="1" applyBorder="1" applyAlignment="1">
      <alignment horizontal="left" vertical="center"/>
    </xf>
    <xf numFmtId="31" fontId="3" fillId="0" borderId="10" xfId="4" applyNumberFormat="1" applyFont="1" applyBorder="1" applyAlignment="1">
      <alignment horizontal="left" vertical="center"/>
    </xf>
    <xf numFmtId="0" fontId="12" fillId="0" borderId="3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177" fontId="6" fillId="5" borderId="6" xfId="5" applyNumberFormat="1" applyFont="1" applyFill="1" applyBorder="1" applyAlignment="1">
      <alignment horizontal="center" vertical="center"/>
    </xf>
    <xf numFmtId="177" fontId="6" fillId="5" borderId="7" xfId="5" applyNumberFormat="1" applyFont="1" applyFill="1" applyBorder="1" applyAlignment="1">
      <alignment horizontal="center" vertical="center"/>
    </xf>
    <xf numFmtId="177" fontId="6" fillId="5" borderId="9" xfId="5" applyNumberFormat="1" applyFont="1" applyFill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58" fontId="4" fillId="4" borderId="2" xfId="5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 applyProtection="1">
      <alignment horizontal="left" vertical="center" wrapText="1"/>
    </xf>
    <xf numFmtId="0" fontId="4" fillId="3" borderId="7" xfId="3" applyFont="1" applyFill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left" vertical="center" wrapText="1"/>
    </xf>
    <xf numFmtId="31" fontId="12" fillId="0" borderId="4" xfId="4" applyNumberFormat="1" applyFont="1" applyBorder="1" applyAlignment="1">
      <alignment horizontal="left" vertical="center"/>
    </xf>
    <xf numFmtId="0" fontId="13" fillId="0" borderId="2" xfId="4" applyFont="1" applyBorder="1" applyAlignment="1">
      <alignment horizontal="center" vertical="center" wrapText="1"/>
    </xf>
    <xf numFmtId="58" fontId="13" fillId="4" borderId="2" xfId="5" applyNumberFormat="1" applyFont="1" applyFill="1" applyBorder="1" applyAlignment="1">
      <alignment horizontal="center" vertical="center" wrapText="1"/>
    </xf>
    <xf numFmtId="176" fontId="12" fillId="4" borderId="1" xfId="5" applyFont="1" applyFill="1" applyBorder="1" applyAlignment="1">
      <alignment horizontal="center" vertical="center"/>
    </xf>
    <xf numFmtId="0" fontId="12" fillId="4" borderId="1" xfId="5" applyNumberFormat="1" applyFont="1" applyFill="1" applyBorder="1" applyAlignment="1">
      <alignment horizontal="center" vertical="center"/>
    </xf>
  </cellXfs>
  <cellStyles count="6">
    <cellStyle name="0,0_x000a__x000a_NA_x000a__x000a_" xfId="1" xr:uid="{00000000-0005-0000-0000-000031000000}"/>
    <cellStyle name="常规" xfId="0" builtinId="0"/>
    <cellStyle name="常规 10" xfId="2" xr:uid="{00000000-0005-0000-0000-000032000000}"/>
    <cellStyle name="常规 2" xfId="3" xr:uid="{00000000-0005-0000-0000-000033000000}"/>
    <cellStyle name="常规 3" xfId="4" xr:uid="{00000000-0005-0000-0000-000034000000}"/>
    <cellStyle name="千位分隔 2" xfId="5" xr:uid="{00000000-0005-0000-0000-000035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16</xdr:row>
      <xdr:rowOff>0</xdr:rowOff>
    </xdr:from>
    <xdr:ext cx="92396" cy="282338"/>
    <xdr:sp macro="" textlink="">
      <xdr:nvSpPr>
        <xdr:cNvPr id="1715" name="文本框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7784465" y="5702300"/>
          <a:ext cx="92075" cy="281940"/>
        </a:xfrm>
        <a:prstGeom prst="rect">
          <a:avLst/>
        </a:prstGeom>
        <a:noFill/>
        <a:ln w="12700" cap="flat">
          <a:noFill/>
          <a:miter lim="4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none" lIns="45719" tIns="45719" rIns="45719" bIns="45719" numCol="1" spcCol="38100" rtlCol="0" anchor="t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zh-CN" alt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4" workbookViewId="0">
      <selection activeCell="I24" sqref="I24"/>
    </sheetView>
  </sheetViews>
  <sheetFormatPr defaultColWidth="8.73046875" defaultRowHeight="15" customHeight="1"/>
  <cols>
    <col min="1" max="1" width="14.46484375" style="1" customWidth="1"/>
    <col min="2" max="2" width="19.59765625" style="2" customWidth="1"/>
    <col min="3" max="3" width="43.265625" style="1" customWidth="1"/>
    <col min="4" max="4" width="8.06640625" style="1" customWidth="1"/>
    <col min="5" max="5" width="10.06640625" style="1" customWidth="1"/>
    <col min="6" max="7" width="7.19921875" style="1" customWidth="1"/>
    <col min="8" max="8" width="11.59765625" style="1" customWidth="1"/>
    <col min="9" max="9" width="24.46484375" style="1" customWidth="1"/>
    <col min="10" max="10" width="12.796875" style="1" customWidth="1"/>
    <col min="11" max="16384" width="8.73046875" style="1"/>
  </cols>
  <sheetData>
    <row r="1" spans="1:14" ht="1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4" ht="15" customHeight="1">
      <c r="A2" s="53"/>
      <c r="B2" s="53"/>
      <c r="C2" s="53"/>
      <c r="D2" s="53"/>
      <c r="E2" s="53"/>
      <c r="F2" s="53"/>
      <c r="G2" s="53"/>
      <c r="H2" s="53"/>
      <c r="I2" s="53"/>
    </row>
    <row r="3" spans="1:14" ht="15" customHeight="1">
      <c r="A3" s="3" t="s">
        <v>1</v>
      </c>
      <c r="B3" s="62" t="s">
        <v>32</v>
      </c>
      <c r="C3" s="48"/>
      <c r="D3" s="48"/>
      <c r="E3" s="48"/>
      <c r="F3" s="48"/>
      <c r="G3" s="48"/>
      <c r="H3" s="48"/>
      <c r="I3" s="49"/>
    </row>
    <row r="4" spans="1:14" ht="15" customHeight="1">
      <c r="A4" s="3" t="s">
        <v>2</v>
      </c>
      <c r="B4" s="47" t="s">
        <v>3</v>
      </c>
      <c r="C4" s="48"/>
      <c r="D4" s="48"/>
      <c r="E4" s="48"/>
      <c r="F4" s="48"/>
      <c r="G4" s="48"/>
      <c r="H4" s="48"/>
      <c r="I4" s="49"/>
    </row>
    <row r="5" spans="1:14" ht="15" customHeight="1">
      <c r="A5" s="3" t="s">
        <v>4</v>
      </c>
      <c r="B5" s="50" t="s">
        <v>33</v>
      </c>
      <c r="C5" s="51"/>
      <c r="D5" s="51" t="s">
        <v>5</v>
      </c>
      <c r="E5" s="51"/>
      <c r="F5" s="51"/>
      <c r="G5" s="51"/>
      <c r="H5" s="51"/>
      <c r="I5" s="51"/>
    </row>
    <row r="6" spans="1:14" ht="15" customHeight="1">
      <c r="A6" s="3" t="s">
        <v>6</v>
      </c>
      <c r="B6" s="51"/>
      <c r="C6" s="51"/>
      <c r="D6" s="51" t="s">
        <v>7</v>
      </c>
      <c r="E6" s="51"/>
      <c r="F6" s="51"/>
      <c r="G6" s="51"/>
      <c r="H6" s="51"/>
      <c r="I6" s="51"/>
      <c r="J6" s="32"/>
      <c r="K6" s="32"/>
      <c r="L6" s="32"/>
      <c r="M6" s="32"/>
      <c r="N6" s="32"/>
    </row>
    <row r="7" spans="1:14" ht="15" customHeight="1">
      <c r="A7" s="3" t="s">
        <v>8</v>
      </c>
      <c r="B7" s="51"/>
      <c r="C7" s="51"/>
      <c r="D7" s="51" t="s">
        <v>8</v>
      </c>
      <c r="E7" s="51"/>
      <c r="F7" s="51"/>
      <c r="G7" s="51"/>
      <c r="H7" s="51"/>
      <c r="I7" s="51"/>
    </row>
    <row r="8" spans="1:14" ht="27.75">
      <c r="A8" s="4" t="s">
        <v>9</v>
      </c>
      <c r="B8" s="4" t="s">
        <v>10</v>
      </c>
      <c r="C8" s="4" t="s">
        <v>11</v>
      </c>
      <c r="D8" s="4" t="s">
        <v>12</v>
      </c>
      <c r="E8" s="5" t="s">
        <v>13</v>
      </c>
      <c r="F8" s="4" t="s">
        <v>14</v>
      </c>
      <c r="G8" s="6" t="s">
        <v>15</v>
      </c>
      <c r="H8" s="5" t="s">
        <v>16</v>
      </c>
      <c r="I8" s="33" t="s">
        <v>17</v>
      </c>
    </row>
    <row r="9" spans="1:14" customFormat="1" ht="15" customHeight="1">
      <c r="A9" s="59" t="s">
        <v>18</v>
      </c>
      <c r="B9" s="60"/>
      <c r="C9" s="7"/>
      <c r="D9" s="8"/>
      <c r="E9" s="7"/>
      <c r="F9" s="7"/>
      <c r="G9" s="7"/>
      <c r="H9" s="7"/>
      <c r="I9" s="34"/>
      <c r="J9" s="1"/>
    </row>
    <row r="10" spans="1:14" customFormat="1" ht="15" customHeight="1">
      <c r="A10" s="38" t="s">
        <v>34</v>
      </c>
      <c r="B10" s="41" t="s">
        <v>40</v>
      </c>
      <c r="C10" s="39" t="s">
        <v>39</v>
      </c>
      <c r="D10" s="40" t="s">
        <v>35</v>
      </c>
      <c r="E10" s="12">
        <v>4500</v>
      </c>
      <c r="F10" s="13">
        <v>3</v>
      </c>
      <c r="G10" s="13">
        <v>2</v>
      </c>
      <c r="H10" s="14">
        <f t="shared" ref="H10" si="0">G10*F10*E10</f>
        <v>27000</v>
      </c>
      <c r="I10" s="46"/>
      <c r="J10" s="1"/>
    </row>
    <row r="11" spans="1:14" customFormat="1" ht="15" customHeight="1">
      <c r="A11" s="57" t="s">
        <v>19</v>
      </c>
      <c r="B11" s="9" t="s">
        <v>20</v>
      </c>
      <c r="C11" s="10" t="s">
        <v>21</v>
      </c>
      <c r="D11" s="11" t="s">
        <v>22</v>
      </c>
      <c r="E11" s="12">
        <v>450</v>
      </c>
      <c r="F11" s="13">
        <v>2</v>
      </c>
      <c r="G11" s="13">
        <v>1</v>
      </c>
      <c r="H11" s="14">
        <f>G11*F11*E11</f>
        <v>900</v>
      </c>
      <c r="I11" s="61"/>
      <c r="J11" s="1"/>
    </row>
    <row r="12" spans="1:14" customFormat="1" ht="15" customHeight="1">
      <c r="A12" s="57"/>
      <c r="B12" s="15" t="s">
        <v>23</v>
      </c>
      <c r="C12" s="10" t="s">
        <v>21</v>
      </c>
      <c r="D12" s="16" t="s">
        <v>24</v>
      </c>
      <c r="E12" s="17">
        <v>1500</v>
      </c>
      <c r="F12" s="18">
        <v>1</v>
      </c>
      <c r="G12" s="18">
        <v>3</v>
      </c>
      <c r="H12" s="14">
        <f t="shared" ref="H12:H16" si="1">G12*F12*E12</f>
        <v>4500</v>
      </c>
      <c r="I12" s="61"/>
      <c r="J12" s="1"/>
    </row>
    <row r="13" spans="1:14" customFormat="1" ht="15" customHeight="1">
      <c r="A13" s="63" t="s">
        <v>42</v>
      </c>
      <c r="B13" s="64" t="s">
        <v>43</v>
      </c>
      <c r="C13" s="42" t="s">
        <v>44</v>
      </c>
      <c r="D13" s="20" t="s">
        <v>25</v>
      </c>
      <c r="E13" s="21">
        <v>100</v>
      </c>
      <c r="F13" s="22">
        <v>5</v>
      </c>
      <c r="G13" s="18">
        <v>4</v>
      </c>
      <c r="H13" s="14">
        <f t="shared" si="1"/>
        <v>2000</v>
      </c>
      <c r="I13" s="35"/>
      <c r="J13" s="1"/>
    </row>
    <row r="14" spans="1:14" customFormat="1" ht="15" customHeight="1">
      <c r="A14" s="57"/>
      <c r="B14" s="58"/>
      <c r="C14" s="42" t="s">
        <v>41</v>
      </c>
      <c r="D14" s="65" t="s">
        <v>36</v>
      </c>
      <c r="E14" s="21">
        <v>150</v>
      </c>
      <c r="F14" s="22">
        <v>5</v>
      </c>
      <c r="G14" s="18">
        <v>4</v>
      </c>
      <c r="H14" s="14">
        <f t="shared" si="1"/>
        <v>3000</v>
      </c>
      <c r="I14" s="19"/>
      <c r="J14" s="1"/>
    </row>
    <row r="15" spans="1:14" customFormat="1" ht="15" customHeight="1">
      <c r="A15" s="57"/>
      <c r="B15" s="66" t="s">
        <v>45</v>
      </c>
      <c r="C15" s="19" t="s">
        <v>26</v>
      </c>
      <c r="D15" s="20" t="s">
        <v>25</v>
      </c>
      <c r="E15" s="21">
        <v>400</v>
      </c>
      <c r="F15" s="22">
        <v>1</v>
      </c>
      <c r="G15" s="18">
        <v>3</v>
      </c>
      <c r="H15" s="14">
        <f t="shared" si="1"/>
        <v>1200</v>
      </c>
      <c r="I15" s="19"/>
      <c r="J15" s="1"/>
    </row>
    <row r="16" spans="1:14" customFormat="1" ht="15" customHeight="1">
      <c r="A16" s="57"/>
      <c r="B16" s="24" t="s">
        <v>27</v>
      </c>
      <c r="C16" s="19"/>
      <c r="D16" s="23" t="s">
        <v>25</v>
      </c>
      <c r="E16" s="17">
        <v>30</v>
      </c>
      <c r="F16" s="22">
        <v>5</v>
      </c>
      <c r="G16" s="18">
        <v>1</v>
      </c>
      <c r="H16" s="14">
        <f t="shared" si="1"/>
        <v>150</v>
      </c>
      <c r="I16" s="19"/>
      <c r="J16" s="1"/>
    </row>
    <row r="17" spans="1:9" ht="15" customHeight="1">
      <c r="A17" s="54" t="s">
        <v>28</v>
      </c>
      <c r="B17" s="55"/>
      <c r="C17" s="55"/>
      <c r="D17" s="55"/>
      <c r="E17" s="55"/>
      <c r="F17" s="55"/>
      <c r="G17" s="56"/>
      <c r="H17" s="25">
        <f>SUM(H10:H16)</f>
        <v>38750</v>
      </c>
      <c r="I17" s="36"/>
    </row>
    <row r="18" spans="1:9" ht="15" customHeight="1">
      <c r="A18" s="59" t="s">
        <v>29</v>
      </c>
      <c r="B18" s="60"/>
      <c r="C18" s="7"/>
      <c r="D18" s="7"/>
      <c r="E18" s="7"/>
      <c r="F18" s="7"/>
      <c r="G18" s="7"/>
      <c r="H18" s="7"/>
      <c r="I18" s="34"/>
    </row>
    <row r="19" spans="1:9" ht="15" customHeight="1">
      <c r="A19" s="26"/>
      <c r="B19" s="24"/>
      <c r="C19" s="42" t="s">
        <v>37</v>
      </c>
      <c r="D19" s="27" t="s">
        <v>30</v>
      </c>
      <c r="E19" s="28">
        <f>H17</f>
        <v>38750</v>
      </c>
      <c r="F19" s="29">
        <v>0.1</v>
      </c>
      <c r="G19" s="30">
        <v>1</v>
      </c>
      <c r="H19" s="31">
        <f>G19*F19*E19</f>
        <v>3875</v>
      </c>
      <c r="I19" s="37"/>
    </row>
    <row r="20" spans="1:9" ht="15" customHeight="1">
      <c r="A20" s="43"/>
      <c r="B20" s="44"/>
      <c r="C20" s="45" t="s">
        <v>38</v>
      </c>
      <c r="D20" s="27" t="s">
        <v>30</v>
      </c>
      <c r="E20" s="28">
        <f>H17+H19</f>
        <v>42625</v>
      </c>
      <c r="F20" s="29">
        <v>0.06</v>
      </c>
      <c r="G20" s="30">
        <v>1</v>
      </c>
      <c r="H20" s="31">
        <f>G20*F20*E20</f>
        <v>2557.5</v>
      </c>
      <c r="I20" s="37"/>
    </row>
    <row r="21" spans="1:9" ht="15" customHeight="1">
      <c r="A21" s="54" t="s">
        <v>31</v>
      </c>
      <c r="B21" s="55"/>
      <c r="C21" s="55"/>
      <c r="D21" s="55"/>
      <c r="E21" s="55"/>
      <c r="F21" s="55"/>
      <c r="G21" s="56"/>
      <c r="H21" s="25">
        <v>45000</v>
      </c>
      <c r="I21" s="36"/>
    </row>
  </sheetData>
  <mergeCells count="17">
    <mergeCell ref="A1:I2"/>
    <mergeCell ref="A21:G21"/>
    <mergeCell ref="A11:A12"/>
    <mergeCell ref="A13:A16"/>
    <mergeCell ref="B13:B14"/>
    <mergeCell ref="B7:C7"/>
    <mergeCell ref="D7:I7"/>
    <mergeCell ref="A9:B9"/>
    <mergeCell ref="A17:G17"/>
    <mergeCell ref="A18:B18"/>
    <mergeCell ref="I11:I12"/>
    <mergeCell ref="B3:I3"/>
    <mergeCell ref="B4:I4"/>
    <mergeCell ref="B5:C5"/>
    <mergeCell ref="D5:I5"/>
    <mergeCell ref="B6:C6"/>
    <mergeCell ref="D6:I6"/>
  </mergeCells>
  <phoneticPr fontId="11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 ma</cp:lastModifiedBy>
  <cp:lastPrinted>2023-10-13T09:15:00Z</cp:lastPrinted>
  <dcterms:created xsi:type="dcterms:W3CDTF">2006-09-13T11:21:00Z</dcterms:created>
  <dcterms:modified xsi:type="dcterms:W3CDTF">2024-03-11T03:02:31Z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2460AC5623D94313ACE31D389842D6F4_13</vt:lpwstr>
  </property>
  <property fmtid="{D5CDD505-2E9C-101B-9397-08002B2CF9AE}" pid="3" name="KSOProductBuildVer">
    <vt:lpwstr>2052-12.1.0.16399</vt:lpwstr>
  </property>
</Properties>
</file>