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95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<sst xmlns="http://schemas.openxmlformats.org/spreadsheetml/2006/main" count="94">
  <si>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</si>
  <si>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团号：HMZA-180508-QDH689</t>
  </si>
  <si>
    <t>会议日期：5.8-5.12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</si>
  <si>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</si>
  <si>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</si>
  <si>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</si>
  <si>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</si>
  <si>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</si>
  <si>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</si>
  <si>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</si>
  <si>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</si>
  <si>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</si>
  <si>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</si>
  <si>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</si>
  <si>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</si>
  <si>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</si>
  <si>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</si>
  <si>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</si>
  <si>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</si>
  <si>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</si>
  <si>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</si>
  <si>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</si>
  <si>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</si>
  <si>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</si>
  <si>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</si>
  <si>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</si>
  <si>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</si>
  <si>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</si>
  <si>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</si>
  <si>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</si>
  <si>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</si>
  <si>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</si>
  <si>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</si>
  <si>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</si>
  <si>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</si>
  <si>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</si>
  <si>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</si>
  <si>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</si>
  <si>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</si>
  <si>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</si>
  <si>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</si>
  <si>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</si>
  <si>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</si>
  <si>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</si>
  <si>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</si>
  <si>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</si>
  <si>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</si>
  <si>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</si>
  <si>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</si>
  <si>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</si>
  <si>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</si>
  <si>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</si>
  <si>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</si>
  <si>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</si>
  <si>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</si>
  <si>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</si>
  <si>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</si>
  <si>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</si>
  <si>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</si>
  <si>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</si>
  <si>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</si>
  <si>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</si>
  <si>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</si>
  <si>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5.8-5.12</t>
  </si>
  <si>
    <t>报销日期:</t>
  </si>
  <si>
    <t>团号:</t>
  </si>
  <si>
    <t>HMZA-180508-QDH689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</si>
  <si>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</si>
  <si>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</si>
  <si>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</si>
  <si>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</si>
  <si>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</si>
  <si>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</si>
  <si>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</si>
  <si>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</si>
  <si>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</si>
  <si>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</si>
  <si>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5.8家-西站6元；5.12西站-家118；5.8酒店-超市22.47；5.11超市-酒店32.69；</t>
  </si>
  <si>
    <t>住宿费</t>
  </si>
  <si>
    <t>餐费</t>
  </si>
  <si>
    <t>当时当地 王凤雨+马洁</t>
  </si>
  <si>
    <t>停车费</t>
  </si>
  <si>
    <t>当时当地 去超市买东西的停车费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</si>
  <si>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</si>
  <si>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</si>
  <si>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</si>
  <si>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</si>
  <si>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</si>
  <si>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</si>
  <si>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</si>
  <si>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</si>
  <si>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</si>
  <si>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郑州</t>
  </si>
  <si>
    <t>5.8-5.11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</si>
</sst>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2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6" borderId="22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9" fillId="24" borderId="23" applyNumberFormat="0" applyAlignment="0" applyProtection="0">
      <alignment vertical="center"/>
    </xf>
    <xf numFmtId="0" fontId="19" fillId="24" borderId="19" applyNumberFormat="0" applyAlignment="0" applyProtection="0">
      <alignment vertical="center"/>
    </xf>
    <xf numFmtId="0" fontId="24" fillId="32" borderId="20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0" fontId="6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1" workbookViewId="0">
      <selection activeCell="J8" sqref="J8:J13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D1" workbookViewId="0">
      <selection activeCell="M9" sqref="M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5.23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 t="s">
        <v>66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/>
      <c r="H11" s="25"/>
      <c r="I11" s="40"/>
      <c r="J11" s="41"/>
      <c r="K11" s="42" t="s">
        <v>75</v>
      </c>
    </row>
    <row r="12" ht="42.75" spans="2:11">
      <c r="B12" s="22">
        <v>2</v>
      </c>
      <c r="C12" s="23"/>
      <c r="D12" s="26"/>
      <c r="E12" s="27" t="s">
        <v>76</v>
      </c>
      <c r="F12" s="27"/>
      <c r="G12" s="25">
        <v>179.16</v>
      </c>
      <c r="H12" s="25">
        <v>179.16</v>
      </c>
      <c r="I12" s="40"/>
      <c r="J12" s="41"/>
      <c r="K12" s="43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127.71</v>
      </c>
      <c r="H14" s="25">
        <v>127.71</v>
      </c>
      <c r="I14" s="40">
        <v>20</v>
      </c>
      <c r="J14" s="41"/>
      <c r="K14" s="42" t="s">
        <v>80</v>
      </c>
    </row>
    <row r="15" ht="20.1" customHeight="1" spans="2:11">
      <c r="B15" s="22">
        <v>5</v>
      </c>
      <c r="C15" s="23"/>
      <c r="D15" s="24" t="s">
        <v>41</v>
      </c>
      <c r="E15" s="27" t="s">
        <v>81</v>
      </c>
      <c r="F15" s="27"/>
      <c r="G15" s="25">
        <v>5</v>
      </c>
      <c r="H15" s="25">
        <v>5</v>
      </c>
      <c r="I15" s="40"/>
      <c r="J15" s="41"/>
      <c r="K15" s="44" t="s">
        <v>82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311.87</v>
      </c>
      <c r="H18" s="30">
        <f>SUM(H11:H17)</f>
        <v>311.87</v>
      </c>
      <c r="I18" s="45">
        <f>SUM(I11:J17)</f>
        <v>20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311.87</v>
      </c>
      <c r="C21" s="31"/>
      <c r="D21" s="31"/>
      <c r="E21" s="31"/>
      <c r="F21" s="31"/>
      <c r="G21" s="31">
        <f>I18</f>
        <v>20</v>
      </c>
      <c r="H21" s="31"/>
      <c r="I21" s="31"/>
      <c r="J21" s="31"/>
      <c r="K21" s="49">
        <f>SUM(B21:J21)</f>
        <v>331.87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50</v>
      </c>
      <c r="G23" s="16" t="s">
        <v>86</v>
      </c>
      <c r="H23" s="16"/>
      <c r="I23" s="16"/>
      <c r="J23" s="16" t="s">
        <v>52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5.8-5.12</v>
      </c>
      <c r="G30" s="11"/>
      <c r="H30" s="10" t="s">
        <v>64</v>
      </c>
      <c r="I30" s="37"/>
      <c r="J30" s="11">
        <f>J7</f>
        <v>5.23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 t="str">
        <f>J8</f>
        <v>HMZA-180508-QDH689</v>
      </c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43</v>
      </c>
      <c r="J33" s="25"/>
      <c r="K33" s="50" t="s">
        <v>72</v>
      </c>
    </row>
    <row r="34" ht="20.1" customHeight="1" spans="2:11">
      <c r="B34" s="27">
        <v>1</v>
      </c>
      <c r="C34" s="27"/>
      <c r="D34" s="33" t="s">
        <v>92</v>
      </c>
      <c r="E34" s="27" t="s">
        <v>93</v>
      </c>
      <c r="F34" s="27"/>
      <c r="G34" s="25">
        <v>100</v>
      </c>
      <c r="H34" s="25">
        <v>4</v>
      </c>
      <c r="I34" s="40">
        <f>G34*H34</f>
        <v>400</v>
      </c>
      <c r="J34" s="41"/>
      <c r="K34" s="43"/>
    </row>
    <row r="35" ht="20.1" customHeight="1" spans="2:11">
      <c r="B35" s="27">
        <v>2</v>
      </c>
      <c r="C35" s="27"/>
      <c r="D35" s="33" t="s">
        <v>92</v>
      </c>
      <c r="E35" s="27">
        <v>5.12</v>
      </c>
      <c r="F35" s="27"/>
      <c r="G35" s="25">
        <v>200</v>
      </c>
      <c r="H35" s="25">
        <v>1</v>
      </c>
      <c r="I35" s="40">
        <f t="shared" ref="I35:I36" si="0">G35*H35</f>
        <v>200</v>
      </c>
      <c r="J35" s="41"/>
      <c r="K35" s="43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3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7</v>
      </c>
      <c r="I37" s="45">
        <f>SUM(I34:J36)</f>
        <v>600</v>
      </c>
      <c r="J37" s="46"/>
      <c r="K37" s="47"/>
    </row>
    <row r="38" ht="20.1" customHeight="1" spans="2:11">
      <c r="B38" s="16" t="s">
        <v>85</v>
      </c>
      <c r="C38" s="16"/>
      <c r="D38" s="16"/>
      <c r="E38" s="16"/>
      <c r="F38" s="16" t="s">
        <v>50</v>
      </c>
      <c r="G38" s="16" t="s">
        <v>86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2018-05-23T04:20:43Z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