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<sst xmlns="http://schemas.openxmlformats.org/spreadsheetml/2006/main" count="96">
  <si>
    <t>【借款报销单】</t>
  </si>
  <si>
    <t>团号：KMJ-1709-B28ANS291</t>
  </si>
  <si>
    <t>会议日期：2017年9月28日-30日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</si>
  <si>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</si>
  <si>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</si>
  <si>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</si>
  <si>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</si>
  <si>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</si>
  <si>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</si>
  <si>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</si>
  <si>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</si>
  <si>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</si>
  <si>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</si>
  <si>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</si>
  <si>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</si>
  <si>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</si>
  <si>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陈敏高铁</t>
  </si>
  <si>
    <t>可用项目：租车费、大交通、过路费、过桥费。
加油费（仅试驾活动可用，且只可使用活动当时当地的加油票）</t>
  </si>
  <si>
    <t>易继群高铁</t>
  </si>
  <si>
    <t>孙婷高铁</t>
  </si>
  <si>
    <t>打车费</t>
  </si>
  <si>
    <t>租车费</t>
  </si>
  <si>
    <t>周盛川高铁费</t>
  </si>
  <si>
    <t>机票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</si>
  <si>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</si>
  <si>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</si>
  <si>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</si>
  <si>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</si>
  <si>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</si>
  <si>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</si>
  <si>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</si>
  <si>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</si>
  <si>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</si>
  <si>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</si>
  <si>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</si>
  <si>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</si>
  <si>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</si>
  <si>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</si>
  <si>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</si>
  <si>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</si>
  <si>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</si>
  <si>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</si>
  <si>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</si>
  <si>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</si>
  <si>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</si>
  <si>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</si>
  <si>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</si>
  <si>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</si>
  <si>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</si>
  <si>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付明房费</t>
  </si>
  <si>
    <t>周盛川房费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</si>
  <si>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</si>
  <si>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</si>
  <si>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</si>
  <si>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</si>
  <si>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</si>
  <si>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</si>
  <si>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</si>
  <si>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</si>
  <si>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</si>
  <si>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</si>
  <si>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</si>
  <si>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</si>
  <si>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</si>
  <si>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靳晓峰</t>
  </si>
  <si>
    <t>职位:</t>
  </si>
  <si>
    <t>业务经理</t>
  </si>
  <si>
    <t>发生地:</t>
  </si>
  <si>
    <t>湖北</t>
  </si>
  <si>
    <t>部门:</t>
  </si>
  <si>
    <t>会将2部B组</t>
  </si>
  <si>
    <t>发生日期:</t>
  </si>
  <si>
    <t>9月28日-30日</t>
  </si>
  <si>
    <t>报销日期:</t>
  </si>
  <si>
    <t>团号:</t>
  </si>
  <si>
    <t>KMJ-1709-B28ANS291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</si>
  <si>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</si>
  <si>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</si>
  <si>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</si>
  <si>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</si>
  <si>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</si>
  <si>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</si>
  <si>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</si>
  <si>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</si>
  <si>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</si>
  <si>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</si>
  <si>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住宿费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</si>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</sst>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1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20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10" borderId="18" applyNumberFormat="0" applyAlignment="0" applyProtection="0">
      <alignment vertical="center"/>
    </xf>
    <xf numFmtId="0" fontId="27" fillId="10" borderId="19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workbookViewId="0">
      <selection activeCell="G57" sqref="G57"/>
    </sheetView>
  </sheetViews>
  <sheetFormatPr defaultColWidth="9" defaultRowHeight="21" customHeight="1"/>
  <cols>
    <col min="1" max="1" width="9" style="52"/>
    <col min="2" max="2" width="16.75" customWidth="1"/>
    <col min="3" max="3" width="11.5" style="53"/>
    <col min="6" max="6" width="11.625"/>
    <col min="8" max="8" width="11.375" customWidth="1"/>
    <col min="9" max="9" width="31.2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3"/>
      <c r="J2" s="93"/>
      <c r="K2" s="93"/>
      <c r="L2" s="93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/>
      <c r="E8" s="64">
        <f>C8*D8</f>
        <v>0</v>
      </c>
      <c r="F8" s="65">
        <v>110.5</v>
      </c>
      <c r="G8" s="65">
        <v>0</v>
      </c>
      <c r="H8" s="65">
        <f>F8+G8</f>
        <v>110.5</v>
      </c>
      <c r="I8" s="94" t="s">
        <v>16</v>
      </c>
      <c r="J8" s="95" t="s">
        <v>17</v>
      </c>
    </row>
    <row r="9" customHeight="1" spans="1:10">
      <c r="A9" s="66"/>
      <c r="B9" s="67"/>
      <c r="C9" s="68"/>
      <c r="D9" s="66"/>
      <c r="E9" s="68"/>
      <c r="F9" s="65">
        <f>156+110.5+263</f>
        <v>529.5</v>
      </c>
      <c r="G9" s="65">
        <v>0</v>
      </c>
      <c r="H9" s="65">
        <f>F9+G9</f>
        <v>529.5</v>
      </c>
      <c r="I9" s="94" t="s">
        <v>18</v>
      </c>
      <c r="J9" s="96"/>
    </row>
    <row r="10" customHeight="1" spans="1:10">
      <c r="A10" s="66"/>
      <c r="B10" s="67"/>
      <c r="C10" s="68"/>
      <c r="D10" s="66"/>
      <c r="E10" s="68"/>
      <c r="F10" s="65">
        <f>110.5+156+263</f>
        <v>529.5</v>
      </c>
      <c r="G10" s="65">
        <v>0</v>
      </c>
      <c r="H10" s="65">
        <f>F10+G10</f>
        <v>529.5</v>
      </c>
      <c r="I10" s="94" t="s">
        <v>19</v>
      </c>
      <c r="J10" s="96"/>
    </row>
    <row r="11" customFormat="1" customHeight="1" spans="1:10">
      <c r="A11" s="66"/>
      <c r="B11" s="67"/>
      <c r="C11" s="68"/>
      <c r="D11" s="66"/>
      <c r="E11" s="68"/>
      <c r="F11" s="65">
        <v>462.68</v>
      </c>
      <c r="G11" s="65">
        <v>0</v>
      </c>
      <c r="H11" s="65">
        <f>F11+G11</f>
        <v>462.68</v>
      </c>
      <c r="I11" s="94" t="s">
        <v>20</v>
      </c>
      <c r="J11" s="97"/>
    </row>
    <row r="12" customFormat="1" customHeight="1" spans="1:10">
      <c r="A12" s="66"/>
      <c r="B12" s="67"/>
      <c r="C12" s="68"/>
      <c r="D12" s="66"/>
      <c r="E12" s="68"/>
      <c r="F12" s="65">
        <v>2100</v>
      </c>
      <c r="G12" s="65">
        <v>0</v>
      </c>
      <c r="H12" s="65">
        <f>F12+G12</f>
        <v>2100</v>
      </c>
      <c r="I12" s="94" t="s">
        <v>21</v>
      </c>
      <c r="J12" s="97"/>
    </row>
    <row r="13" customFormat="1" customHeight="1" spans="1:10">
      <c r="A13" s="66"/>
      <c r="B13" s="67"/>
      <c r="C13" s="68"/>
      <c r="D13" s="66"/>
      <c r="E13" s="68"/>
      <c r="F13" s="65">
        <v>440</v>
      </c>
      <c r="G13" s="65">
        <v>0</v>
      </c>
      <c r="H13" s="65">
        <f>F13+G13</f>
        <v>440</v>
      </c>
      <c r="I13" s="94" t="s">
        <v>21</v>
      </c>
      <c r="J13" s="97"/>
    </row>
    <row r="14" customFormat="1" customHeight="1" spans="1:10">
      <c r="A14" s="66"/>
      <c r="B14" s="67"/>
      <c r="C14" s="68"/>
      <c r="D14" s="66"/>
      <c r="E14" s="68"/>
      <c r="F14" s="65">
        <f>111+158</f>
        <v>269</v>
      </c>
      <c r="G14" s="65">
        <v>0</v>
      </c>
      <c r="H14" s="65">
        <f>F14+G14</f>
        <v>269</v>
      </c>
      <c r="I14" s="94" t="s">
        <v>22</v>
      </c>
      <c r="J14" s="97"/>
    </row>
    <row r="15" customFormat="1" customHeight="1" spans="1:10">
      <c r="A15" s="66"/>
      <c r="B15" s="67"/>
      <c r="C15" s="68"/>
      <c r="D15" s="66"/>
      <c r="E15" s="68"/>
      <c r="F15" s="65">
        <v>600</v>
      </c>
      <c r="G15" s="65">
        <v>0</v>
      </c>
      <c r="H15" s="65">
        <f>F15+G15</f>
        <v>600</v>
      </c>
      <c r="I15" s="94" t="s">
        <v>21</v>
      </c>
      <c r="J15" s="97"/>
    </row>
    <row r="16" customFormat="1" customHeight="1" spans="1:10">
      <c r="A16" s="66"/>
      <c r="B16" s="67"/>
      <c r="C16" s="68"/>
      <c r="D16" s="66"/>
      <c r="E16" s="68"/>
      <c r="F16" s="65">
        <f>198+203+283+276+432+53</f>
        <v>1445</v>
      </c>
      <c r="G16" s="65">
        <v>0</v>
      </c>
      <c r="H16" s="65">
        <f>F16+G16</f>
        <v>1445</v>
      </c>
      <c r="I16" s="94" t="s">
        <v>20</v>
      </c>
      <c r="J16" s="97"/>
    </row>
    <row r="17" customFormat="1" customHeight="1" spans="1:10">
      <c r="A17" s="69"/>
      <c r="B17" s="70"/>
      <c r="C17" s="71"/>
      <c r="D17" s="69"/>
      <c r="E17" s="71"/>
      <c r="F17" s="65">
        <v>1158</v>
      </c>
      <c r="G17" s="65">
        <v>0</v>
      </c>
      <c r="H17" s="65">
        <f>F17+G17</f>
        <v>1158</v>
      </c>
      <c r="I17" s="94" t="s">
        <v>23</v>
      </c>
      <c r="J17" s="97"/>
    </row>
    <row r="18" s="51" customFormat="1" customHeight="1" spans="1:10">
      <c r="A18" s="72"/>
      <c r="B18" s="73" t="s">
        <v>24</v>
      </c>
      <c r="C18" s="74">
        <f>SUM(C8)</f>
        <v>0</v>
      </c>
      <c r="D18" s="74">
        <f>SUM(D8)</f>
        <v>0</v>
      </c>
      <c r="E18" s="74">
        <f>SUM(E8)</f>
        <v>0</v>
      </c>
      <c r="F18" s="74">
        <f>SUM(F8:F17)</f>
        <v>7644.18</v>
      </c>
      <c r="G18" s="74">
        <f>SUM(G8:G10)</f>
        <v>0</v>
      </c>
      <c r="H18" s="74">
        <f>SUM(H8:H17)</f>
        <v>7644.18</v>
      </c>
      <c r="I18" s="98"/>
      <c r="J18" s="99"/>
    </row>
    <row r="19" customHeight="1" spans="1:10">
      <c r="A19" s="75">
        <v>2</v>
      </c>
      <c r="B19" s="76" t="s">
        <v>25</v>
      </c>
      <c r="C19" s="77">
        <v>0</v>
      </c>
      <c r="D19" s="75"/>
      <c r="E19" s="77">
        <f>C19*D19</f>
        <v>0</v>
      </c>
      <c r="F19" s="65">
        <v>0</v>
      </c>
      <c r="G19" s="65">
        <v>0</v>
      </c>
      <c r="H19" s="65">
        <f>F19+G19</f>
        <v>0</v>
      </c>
      <c r="I19" s="94"/>
      <c r="J19" s="95" t="s">
        <v>26</v>
      </c>
    </row>
    <row r="20" customHeight="1" spans="1:10">
      <c r="A20" s="78"/>
      <c r="B20" s="79"/>
      <c r="C20" s="80"/>
      <c r="D20" s="78"/>
      <c r="E20" s="80"/>
      <c r="F20" s="65">
        <v>0</v>
      </c>
      <c r="G20" s="65">
        <v>0</v>
      </c>
      <c r="H20" s="65">
        <f t="shared" ref="H20" si="0">F20+G20</f>
        <v>0</v>
      </c>
      <c r="I20" s="94"/>
      <c r="J20" s="96"/>
    </row>
    <row r="21" s="51" customFormat="1" customHeight="1" spans="1:10">
      <c r="A21" s="72"/>
      <c r="B21" s="73" t="s">
        <v>27</v>
      </c>
      <c r="C21" s="74">
        <f>SUM(C19)</f>
        <v>0</v>
      </c>
      <c r="D21" s="74">
        <f>SUM(D19)</f>
        <v>0</v>
      </c>
      <c r="E21" s="74">
        <f>SUM(E19)</f>
        <v>0</v>
      </c>
      <c r="F21" s="74">
        <f>SUM(F19:F20)</f>
        <v>0</v>
      </c>
      <c r="G21" s="74">
        <f>SUM(G19:G20)</f>
        <v>0</v>
      </c>
      <c r="H21" s="74">
        <f>SUM(H19:H20)</f>
        <v>0</v>
      </c>
      <c r="I21" s="98"/>
      <c r="J21" s="99"/>
    </row>
    <row r="22" customHeight="1" spans="1:10">
      <c r="A22" s="81">
        <v>3</v>
      </c>
      <c r="B22" s="82" t="s">
        <v>28</v>
      </c>
      <c r="C22" s="65">
        <v>0</v>
      </c>
      <c r="D22" s="83"/>
      <c r="E22" s="65">
        <f>C22*D22</f>
        <v>0</v>
      </c>
      <c r="F22" s="65">
        <v>0</v>
      </c>
      <c r="G22" s="65">
        <v>0</v>
      </c>
      <c r="H22" s="65">
        <f>F22+G22</f>
        <v>0</v>
      </c>
      <c r="I22" s="43"/>
      <c r="J22" s="100" t="s">
        <v>29</v>
      </c>
    </row>
    <row r="23" customHeight="1" spans="1:10">
      <c r="A23" s="81"/>
      <c r="B23" s="82"/>
      <c r="C23" s="65"/>
      <c r="D23" s="83"/>
      <c r="E23" s="65"/>
      <c r="F23" s="65">
        <v>0</v>
      </c>
      <c r="G23" s="65">
        <v>0</v>
      </c>
      <c r="H23" s="65">
        <f>F23+G23</f>
        <v>0</v>
      </c>
      <c r="I23" s="43"/>
      <c r="J23" s="101"/>
    </row>
    <row r="24" customHeight="1" spans="1:10">
      <c r="A24" s="81"/>
      <c r="B24" s="82"/>
      <c r="C24" s="65"/>
      <c r="D24" s="83"/>
      <c r="E24" s="65"/>
      <c r="F24" s="65">
        <v>0</v>
      </c>
      <c r="G24" s="65">
        <v>0</v>
      </c>
      <c r="H24" s="65">
        <f>F24+G24</f>
        <v>0</v>
      </c>
      <c r="I24" s="43"/>
      <c r="J24" s="101"/>
    </row>
    <row r="25" customHeight="1" spans="1:10">
      <c r="A25" s="81"/>
      <c r="B25" s="82"/>
      <c r="C25" s="65"/>
      <c r="D25" s="83"/>
      <c r="E25" s="65"/>
      <c r="F25" s="65">
        <v>0</v>
      </c>
      <c r="G25" s="65">
        <v>0</v>
      </c>
      <c r="H25" s="65">
        <f>F25+G25</f>
        <v>0</v>
      </c>
      <c r="I25" s="43"/>
      <c r="J25" s="101"/>
    </row>
    <row r="26" s="51" customFormat="1" customHeight="1" spans="1:10">
      <c r="A26" s="72"/>
      <c r="B26" s="73" t="s">
        <v>30</v>
      </c>
      <c r="C26" s="74">
        <f>SUM(C22)</f>
        <v>0</v>
      </c>
      <c r="D26" s="74">
        <f t="shared" ref="D26:E26" si="1">SUM(D22)</f>
        <v>0</v>
      </c>
      <c r="E26" s="74">
        <f t="shared" si="1"/>
        <v>0</v>
      </c>
      <c r="F26" s="74">
        <f>SUM(F22:F25)</f>
        <v>0</v>
      </c>
      <c r="G26" s="74">
        <f>SUM(G22:G25)</f>
        <v>0</v>
      </c>
      <c r="H26" s="74">
        <f>SUM(H22:H25)</f>
        <v>0</v>
      </c>
      <c r="I26" s="98"/>
      <c r="J26" s="102"/>
    </row>
    <row r="27" customHeight="1" spans="1:10">
      <c r="A27" s="81">
        <v>4</v>
      </c>
      <c r="B27" s="82" t="s">
        <v>31</v>
      </c>
      <c r="C27" s="65">
        <v>0</v>
      </c>
      <c r="D27" s="83"/>
      <c r="E27" s="65">
        <f>C27*D27</f>
        <v>0</v>
      </c>
      <c r="F27" s="65">
        <v>0</v>
      </c>
      <c r="G27" s="65">
        <v>0</v>
      </c>
      <c r="H27" s="65">
        <v>0</v>
      </c>
      <c r="I27" s="43"/>
      <c r="J27" s="100" t="s">
        <v>32</v>
      </c>
    </row>
    <row r="28" customHeight="1" spans="1:10">
      <c r="A28" s="81"/>
      <c r="B28" s="82"/>
      <c r="C28" s="65"/>
      <c r="D28" s="83"/>
      <c r="E28" s="65"/>
      <c r="F28" s="65">
        <v>0</v>
      </c>
      <c r="G28" s="65">
        <v>0</v>
      </c>
      <c r="H28" s="65">
        <v>0</v>
      </c>
      <c r="I28" s="43"/>
      <c r="J28" s="101"/>
    </row>
    <row r="29" customHeight="1" spans="1:10">
      <c r="A29" s="81"/>
      <c r="B29" s="82"/>
      <c r="C29" s="65"/>
      <c r="D29" s="83"/>
      <c r="E29" s="65"/>
      <c r="F29" s="65">
        <v>0</v>
      </c>
      <c r="G29" s="65">
        <v>0</v>
      </c>
      <c r="H29" s="65">
        <v>0</v>
      </c>
      <c r="I29" s="43"/>
      <c r="J29" s="101"/>
    </row>
    <row r="30" customHeight="1" spans="1:10">
      <c r="A30" s="81"/>
      <c r="B30" s="82"/>
      <c r="C30" s="65"/>
      <c r="D30" s="83"/>
      <c r="E30" s="65"/>
      <c r="F30" s="65">
        <v>0</v>
      </c>
      <c r="G30" s="65">
        <v>0</v>
      </c>
      <c r="H30" s="65">
        <v>0</v>
      </c>
      <c r="I30" s="43"/>
      <c r="J30" s="101"/>
    </row>
    <row r="31" s="51" customFormat="1" customHeight="1" spans="1:10">
      <c r="A31" s="72"/>
      <c r="B31" s="73" t="s">
        <v>33</v>
      </c>
      <c r="C31" s="74">
        <f>SUM(C27)</f>
        <v>0</v>
      </c>
      <c r="D31" s="74">
        <f t="shared" ref="D31:E31" si="2">SUM(D27)</f>
        <v>0</v>
      </c>
      <c r="E31" s="74">
        <f t="shared" si="2"/>
        <v>0</v>
      </c>
      <c r="F31" s="74">
        <f>SUM(F27:F30)</f>
        <v>0</v>
      </c>
      <c r="G31" s="74">
        <f>SUM(G27:G30)</f>
        <v>0</v>
      </c>
      <c r="H31" s="74">
        <f>SUM(H27:H30)</f>
        <v>0</v>
      </c>
      <c r="I31" s="98"/>
      <c r="J31" s="102"/>
    </row>
    <row r="32" customHeight="1" spans="1:10">
      <c r="A32" s="75">
        <v>5</v>
      </c>
      <c r="B32" s="76" t="s">
        <v>34</v>
      </c>
      <c r="C32" s="77">
        <v>0</v>
      </c>
      <c r="D32" s="75"/>
      <c r="E32" s="77">
        <f t="shared" ref="E30:E52" si="3">C32*D32</f>
        <v>0</v>
      </c>
      <c r="F32" s="65">
        <v>0</v>
      </c>
      <c r="G32" s="65">
        <v>0</v>
      </c>
      <c r="H32" s="65">
        <f t="shared" ref="H30:H52" si="4">F32+G32</f>
        <v>0</v>
      </c>
      <c r="I32" s="94"/>
      <c r="J32" s="95" t="s">
        <v>35</v>
      </c>
    </row>
    <row r="33" customHeight="1" spans="1:10">
      <c r="A33" s="78"/>
      <c r="B33" s="79"/>
      <c r="C33" s="80"/>
      <c r="D33" s="78"/>
      <c r="E33" s="80"/>
      <c r="F33" s="65">
        <v>0</v>
      </c>
      <c r="G33" s="65">
        <v>0</v>
      </c>
      <c r="H33" s="65">
        <f t="shared" ref="H33" si="5">F33+G33</f>
        <v>0</v>
      </c>
      <c r="I33" s="94"/>
      <c r="J33" s="96"/>
    </row>
    <row r="34" s="51" customFormat="1" customHeight="1" spans="1:10">
      <c r="A34" s="72"/>
      <c r="B34" s="73" t="s">
        <v>36</v>
      </c>
      <c r="C34" s="74">
        <f>SUM(C32)</f>
        <v>0</v>
      </c>
      <c r="D34" s="74">
        <f t="shared" ref="D34:E34" si="6">SUM(D32)</f>
        <v>0</v>
      </c>
      <c r="E34" s="74">
        <f t="shared" si="6"/>
        <v>0</v>
      </c>
      <c r="F34" s="74">
        <f>SUM(F32:F33)</f>
        <v>0</v>
      </c>
      <c r="G34" s="74">
        <f>SUM(G32:G33)</f>
        <v>0</v>
      </c>
      <c r="H34" s="74">
        <f t="shared" ref="H34" si="7">SUM(H32:H33)</f>
        <v>0</v>
      </c>
      <c r="I34" s="98"/>
      <c r="J34" s="99"/>
    </row>
    <row r="35" customHeight="1" spans="1:10">
      <c r="A35" s="81">
        <v>6</v>
      </c>
      <c r="B35" s="82" t="s">
        <v>37</v>
      </c>
      <c r="C35" s="65">
        <v>0</v>
      </c>
      <c r="D35" s="83"/>
      <c r="E35" s="65">
        <f t="shared" si="3"/>
        <v>0</v>
      </c>
      <c r="F35" s="65">
        <v>0</v>
      </c>
      <c r="G35" s="65">
        <v>0</v>
      </c>
      <c r="H35" s="65">
        <f t="shared" si="4"/>
        <v>0</v>
      </c>
      <c r="I35" s="94"/>
      <c r="J35" s="95" t="s">
        <v>38</v>
      </c>
    </row>
    <row r="36" customHeight="1" spans="1:10">
      <c r="A36" s="81"/>
      <c r="B36" s="82"/>
      <c r="C36" s="65"/>
      <c r="D36" s="83"/>
      <c r="E36" s="65"/>
      <c r="F36" s="65">
        <v>0</v>
      </c>
      <c r="G36" s="65">
        <v>0</v>
      </c>
      <c r="H36" s="65">
        <f t="shared" si="4"/>
        <v>0</v>
      </c>
      <c r="I36" s="94"/>
      <c r="J36" s="101"/>
    </row>
    <row r="37" customHeight="1" spans="1:10">
      <c r="A37" s="81"/>
      <c r="B37" s="82"/>
      <c r="C37" s="65"/>
      <c r="D37" s="83"/>
      <c r="E37" s="65"/>
      <c r="F37" s="65">
        <v>0</v>
      </c>
      <c r="G37" s="65">
        <v>0</v>
      </c>
      <c r="H37" s="65">
        <f t="shared" si="4"/>
        <v>0</v>
      </c>
      <c r="I37" s="94"/>
      <c r="J37" s="101"/>
    </row>
    <row r="38" customHeight="1" spans="1:10">
      <c r="A38" s="81"/>
      <c r="B38" s="82"/>
      <c r="C38" s="65"/>
      <c r="D38" s="83"/>
      <c r="E38" s="65"/>
      <c r="F38" s="65">
        <v>0</v>
      </c>
      <c r="G38" s="65">
        <v>0</v>
      </c>
      <c r="H38" s="65">
        <f t="shared" si="4"/>
        <v>0</v>
      </c>
      <c r="I38" s="94"/>
      <c r="J38" s="101"/>
    </row>
    <row r="39" s="51" customFormat="1" customHeight="1" spans="1:10">
      <c r="A39" s="72"/>
      <c r="B39" s="73" t="s">
        <v>39</v>
      </c>
      <c r="C39" s="74">
        <f>SUM(C35)</f>
        <v>0</v>
      </c>
      <c r="D39" s="74">
        <f t="shared" ref="D39:E39" si="8">SUM(D35)</f>
        <v>0</v>
      </c>
      <c r="E39" s="74">
        <f t="shared" si="8"/>
        <v>0</v>
      </c>
      <c r="F39" s="74">
        <f>SUM(F35:F38)</f>
        <v>0</v>
      </c>
      <c r="G39" s="74">
        <f t="shared" ref="G39:H39" si="9">SUM(G35:G38)</f>
        <v>0</v>
      </c>
      <c r="H39" s="74">
        <f t="shared" si="9"/>
        <v>0</v>
      </c>
      <c r="I39" s="98"/>
      <c r="J39" s="102"/>
    </row>
    <row r="40" customHeight="1" spans="1:10">
      <c r="A40" s="81">
        <v>7</v>
      </c>
      <c r="B40" s="82" t="s">
        <v>40</v>
      </c>
      <c r="C40" s="65">
        <v>0</v>
      </c>
      <c r="D40" s="83"/>
      <c r="E40" s="65">
        <f t="shared" si="3"/>
        <v>0</v>
      </c>
      <c r="F40" s="65">
        <v>0</v>
      </c>
      <c r="G40" s="65">
        <v>0</v>
      </c>
      <c r="H40" s="65">
        <f t="shared" si="4"/>
        <v>0</v>
      </c>
      <c r="I40" s="94"/>
      <c r="J40" s="103"/>
    </row>
    <row r="41" customHeight="1" spans="1:10">
      <c r="A41" s="81"/>
      <c r="B41" s="82"/>
      <c r="C41" s="65"/>
      <c r="D41" s="83"/>
      <c r="E41" s="65"/>
      <c r="F41" s="65">
        <v>0</v>
      </c>
      <c r="G41" s="65">
        <v>0</v>
      </c>
      <c r="H41" s="65">
        <f t="shared" si="4"/>
        <v>0</v>
      </c>
      <c r="I41" s="94"/>
      <c r="J41" s="104"/>
    </row>
    <row r="42" customHeight="1" spans="1:10">
      <c r="A42" s="81"/>
      <c r="B42" s="82"/>
      <c r="C42" s="65"/>
      <c r="D42" s="83"/>
      <c r="E42" s="65"/>
      <c r="F42" s="65">
        <v>0</v>
      </c>
      <c r="G42" s="65">
        <v>0</v>
      </c>
      <c r="H42" s="65">
        <f t="shared" si="4"/>
        <v>0</v>
      </c>
      <c r="I42" s="94"/>
      <c r="J42" s="104"/>
    </row>
    <row r="43" customHeight="1" spans="1:10">
      <c r="A43" s="81"/>
      <c r="B43" s="82"/>
      <c r="C43" s="65"/>
      <c r="D43" s="83"/>
      <c r="E43" s="65"/>
      <c r="F43" s="65">
        <v>0</v>
      </c>
      <c r="G43" s="65">
        <v>0</v>
      </c>
      <c r="H43" s="65">
        <f t="shared" si="4"/>
        <v>0</v>
      </c>
      <c r="I43" s="94"/>
      <c r="J43" s="104"/>
    </row>
    <row r="44" s="51" customFormat="1" customHeight="1" spans="1:10">
      <c r="A44" s="72"/>
      <c r="B44" s="73" t="s">
        <v>41</v>
      </c>
      <c r="C44" s="74">
        <f>SUM(C40)</f>
        <v>0</v>
      </c>
      <c r="D44" s="74">
        <f t="shared" ref="D44:E44" si="10">SUM(D40)</f>
        <v>0</v>
      </c>
      <c r="E44" s="74">
        <f t="shared" si="10"/>
        <v>0</v>
      </c>
      <c r="F44" s="74">
        <f>SUM(F40:F43)</f>
        <v>0</v>
      </c>
      <c r="G44" s="74">
        <f t="shared" ref="G44:H44" si="11">SUM(G40:G43)</f>
        <v>0</v>
      </c>
      <c r="H44" s="74">
        <f t="shared" si="11"/>
        <v>0</v>
      </c>
      <c r="I44" s="98"/>
      <c r="J44" s="105"/>
    </row>
    <row r="45" customHeight="1" spans="1:10">
      <c r="A45" s="81">
        <v>8</v>
      </c>
      <c r="B45" s="82" t="s">
        <v>42</v>
      </c>
      <c r="C45" s="65">
        <v>0</v>
      </c>
      <c r="D45" s="83"/>
      <c r="E45" s="65">
        <f t="shared" si="3"/>
        <v>0</v>
      </c>
      <c r="F45" s="65">
        <v>0</v>
      </c>
      <c r="G45" s="65">
        <v>0</v>
      </c>
      <c r="H45" s="65">
        <f t="shared" si="4"/>
        <v>0</v>
      </c>
      <c r="I45" s="94"/>
      <c r="J45" s="100" t="s">
        <v>43</v>
      </c>
    </row>
    <row r="46" customHeight="1" spans="1:10">
      <c r="A46" s="81"/>
      <c r="B46" s="82"/>
      <c r="C46" s="65"/>
      <c r="D46" s="83"/>
      <c r="E46" s="65"/>
      <c r="F46" s="65">
        <v>0</v>
      </c>
      <c r="G46" s="65">
        <v>0</v>
      </c>
      <c r="H46" s="65">
        <f t="shared" si="4"/>
        <v>0</v>
      </c>
      <c r="I46" s="94"/>
      <c r="J46" s="101"/>
    </row>
    <row r="47" s="51" customFormat="1" customHeight="1" spans="1:10">
      <c r="A47" s="72"/>
      <c r="B47" s="73" t="s">
        <v>44</v>
      </c>
      <c r="C47" s="74">
        <f>SUM(C45)</f>
        <v>0</v>
      </c>
      <c r="D47" s="74">
        <f t="shared" ref="D47:E47" si="12">SUM(D45)</f>
        <v>0</v>
      </c>
      <c r="E47" s="74">
        <f t="shared" si="12"/>
        <v>0</v>
      </c>
      <c r="F47" s="74">
        <f>SUM(F45:F46)</f>
        <v>0</v>
      </c>
      <c r="G47" s="74">
        <f t="shared" ref="G47:H47" si="13">SUM(G45:G46)</f>
        <v>0</v>
      </c>
      <c r="H47" s="74">
        <f t="shared" si="13"/>
        <v>0</v>
      </c>
      <c r="I47" s="98"/>
      <c r="J47" s="102"/>
    </row>
    <row r="48" customHeight="1" spans="1:10">
      <c r="A48" s="81">
        <v>9</v>
      </c>
      <c r="B48" s="82" t="s">
        <v>45</v>
      </c>
      <c r="C48" s="65">
        <v>0</v>
      </c>
      <c r="D48" s="83"/>
      <c r="E48" s="65">
        <f t="shared" si="3"/>
        <v>0</v>
      </c>
      <c r="F48" s="65">
        <v>0</v>
      </c>
      <c r="G48" s="65">
        <v>0</v>
      </c>
      <c r="H48" s="65">
        <f t="shared" si="4"/>
        <v>0</v>
      </c>
      <c r="I48" s="94"/>
      <c r="J48" s="95" t="s">
        <v>46</v>
      </c>
    </row>
    <row r="49" customHeight="1" spans="1:10">
      <c r="A49" s="81"/>
      <c r="B49" s="82"/>
      <c r="C49" s="65"/>
      <c r="D49" s="83"/>
      <c r="E49" s="65"/>
      <c r="F49" s="65">
        <v>0</v>
      </c>
      <c r="G49" s="65">
        <v>0</v>
      </c>
      <c r="H49" s="65">
        <f t="shared" si="4"/>
        <v>0</v>
      </c>
      <c r="I49" s="94"/>
      <c r="J49" s="96"/>
    </row>
    <row r="50" customHeight="1" spans="1:10">
      <c r="A50" s="81"/>
      <c r="B50" s="82"/>
      <c r="C50" s="65"/>
      <c r="D50" s="83"/>
      <c r="E50" s="65"/>
      <c r="F50" s="65">
        <v>0</v>
      </c>
      <c r="G50" s="65">
        <v>0</v>
      </c>
      <c r="H50" s="65">
        <f t="shared" si="4"/>
        <v>0</v>
      </c>
      <c r="I50" s="94"/>
      <c r="J50" s="96"/>
    </row>
    <row r="51" s="51" customFormat="1" customHeight="1" spans="1:10">
      <c r="A51" s="72"/>
      <c r="B51" s="73" t="s">
        <v>47</v>
      </c>
      <c r="C51" s="74">
        <f>SUM(C48)</f>
        <v>0</v>
      </c>
      <c r="D51" s="74">
        <f t="shared" ref="D51:E51" si="14">SUM(D48)</f>
        <v>0</v>
      </c>
      <c r="E51" s="74">
        <f t="shared" si="14"/>
        <v>0</v>
      </c>
      <c r="F51" s="74">
        <f>SUM(F48:F50)</f>
        <v>0</v>
      </c>
      <c r="G51" s="74">
        <f t="shared" ref="G51:H51" si="15">SUM(G48:G50)</f>
        <v>0</v>
      </c>
      <c r="H51" s="74">
        <f t="shared" si="15"/>
        <v>0</v>
      </c>
      <c r="I51" s="98"/>
      <c r="J51" s="99"/>
    </row>
    <row r="52" customHeight="1" spans="1:10">
      <c r="A52" s="75">
        <v>10</v>
      </c>
      <c r="B52" s="82" t="s">
        <v>48</v>
      </c>
      <c r="C52" s="65">
        <v>0</v>
      </c>
      <c r="D52" s="83"/>
      <c r="E52" s="65">
        <f t="shared" si="3"/>
        <v>0</v>
      </c>
      <c r="F52" s="65">
        <v>218</v>
      </c>
      <c r="G52" s="65">
        <v>0</v>
      </c>
      <c r="H52" s="65">
        <f t="shared" si="4"/>
        <v>218</v>
      </c>
      <c r="I52" s="94" t="s">
        <v>49</v>
      </c>
      <c r="J52" s="103"/>
    </row>
    <row r="53" customHeight="1" spans="1:10">
      <c r="A53" s="84"/>
      <c r="B53" s="82"/>
      <c r="C53" s="65"/>
      <c r="D53" s="83"/>
      <c r="E53" s="65"/>
      <c r="F53" s="65">
        <v>253</v>
      </c>
      <c r="G53" s="65">
        <v>0</v>
      </c>
      <c r="H53" s="65">
        <f>F53+G53</f>
        <v>253</v>
      </c>
      <c r="I53" s="94" t="s">
        <v>50</v>
      </c>
      <c r="J53" s="104"/>
    </row>
    <row r="54" s="51" customFormat="1" customHeight="1" spans="1:10">
      <c r="A54" s="72"/>
      <c r="B54" s="73" t="s">
        <v>51</v>
      </c>
      <c r="C54" s="74">
        <f>SUM(C52)</f>
        <v>0</v>
      </c>
      <c r="D54" s="74">
        <f t="shared" ref="D54:E54" si="16">SUM(D52)</f>
        <v>0</v>
      </c>
      <c r="E54" s="74">
        <f t="shared" si="16"/>
        <v>0</v>
      </c>
      <c r="F54" s="74">
        <f>SUM(F52:F53)</f>
        <v>471</v>
      </c>
      <c r="G54" s="74">
        <f>SUM(G52:G53)</f>
        <v>0</v>
      </c>
      <c r="H54" s="74">
        <f>SUM(H52:H53)</f>
        <v>471</v>
      </c>
      <c r="I54" s="98"/>
      <c r="J54" s="105"/>
    </row>
    <row r="55" customHeight="1" spans="1:10">
      <c r="A55" s="72"/>
      <c r="B55" s="73" t="s">
        <v>52</v>
      </c>
      <c r="C55" s="74">
        <f>SUM(C54,C51,C47,C44,C39,C34,C31,C26,C21,C18)</f>
        <v>0</v>
      </c>
      <c r="D55" s="74">
        <f t="shared" ref="D55:H55" si="17">SUM(D54,D51,D47,D44,D39,D34,D31,D26,D21,D18)</f>
        <v>0</v>
      </c>
      <c r="E55" s="74">
        <f t="shared" si="17"/>
        <v>0</v>
      </c>
      <c r="F55" s="74">
        <f t="shared" si="17"/>
        <v>8115.18</v>
      </c>
      <c r="G55" s="74">
        <f t="shared" si="17"/>
        <v>0</v>
      </c>
      <c r="H55" s="74">
        <f t="shared" si="17"/>
        <v>8115.18</v>
      </c>
      <c r="I55" s="98"/>
      <c r="J55" s="106"/>
    </row>
    <row r="59" customHeight="1" spans="1:9">
      <c r="A59" s="85" t="s">
        <v>53</v>
      </c>
      <c r="B59" s="86"/>
      <c r="C59" s="87" t="s">
        <v>54</v>
      </c>
      <c r="D59" s="87"/>
      <c r="E59" s="87" t="s">
        <v>55</v>
      </c>
      <c r="F59" s="87"/>
      <c r="G59" s="87" t="s">
        <v>56</v>
      </c>
      <c r="H59" s="87"/>
      <c r="I59" s="107" t="s">
        <v>57</v>
      </c>
    </row>
    <row r="60" customHeight="1" spans="1:9">
      <c r="A60" s="88">
        <f>E55</f>
        <v>0</v>
      </c>
      <c r="B60" s="89"/>
      <c r="C60" s="89">
        <f>H55</f>
        <v>8115.18</v>
      </c>
      <c r="D60" s="89"/>
      <c r="E60" s="89">
        <f>F55</f>
        <v>8115.18</v>
      </c>
      <c r="F60" s="89"/>
      <c r="G60" s="89">
        <f>G55</f>
        <v>0</v>
      </c>
      <c r="H60" s="89"/>
      <c r="I60" s="108">
        <f>A60-C60</f>
        <v>-8115.18</v>
      </c>
    </row>
    <row r="62" customHeight="1" spans="1:9">
      <c r="A62" s="90" t="s">
        <v>58</v>
      </c>
      <c r="B62" s="91"/>
      <c r="C62" s="92" t="s">
        <v>59</v>
      </c>
      <c r="D62" s="90"/>
      <c r="E62" s="90" t="s">
        <v>60</v>
      </c>
      <c r="F62" s="90"/>
      <c r="G62" s="90" t="s">
        <v>61</v>
      </c>
      <c r="H62" s="90"/>
      <c r="I62" s="9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7"/>
    <mergeCell ref="A19:A20"/>
    <mergeCell ref="A22:A25"/>
    <mergeCell ref="A27:A30"/>
    <mergeCell ref="A32:A33"/>
    <mergeCell ref="A35:A38"/>
    <mergeCell ref="A40:A43"/>
    <mergeCell ref="A45:A46"/>
    <mergeCell ref="A48:A50"/>
    <mergeCell ref="A52:A53"/>
    <mergeCell ref="B6:B7"/>
    <mergeCell ref="B8:B17"/>
    <mergeCell ref="B19:B20"/>
    <mergeCell ref="B22:B25"/>
    <mergeCell ref="B27:B30"/>
    <mergeCell ref="B32:B33"/>
    <mergeCell ref="B35:B38"/>
    <mergeCell ref="B40:B43"/>
    <mergeCell ref="B45:B46"/>
    <mergeCell ref="B48:B50"/>
    <mergeCell ref="B52:B53"/>
    <mergeCell ref="C8:C17"/>
    <mergeCell ref="C19:C20"/>
    <mergeCell ref="C22:C25"/>
    <mergeCell ref="C27:C30"/>
    <mergeCell ref="C32:C33"/>
    <mergeCell ref="C35:C38"/>
    <mergeCell ref="C40:C43"/>
    <mergeCell ref="C45:C46"/>
    <mergeCell ref="C48:C50"/>
    <mergeCell ref="C52:C53"/>
    <mergeCell ref="D8:D17"/>
    <mergeCell ref="D19:D20"/>
    <mergeCell ref="D22:D25"/>
    <mergeCell ref="D27:D30"/>
    <mergeCell ref="D32:D33"/>
    <mergeCell ref="D35:D38"/>
    <mergeCell ref="D40:D43"/>
    <mergeCell ref="D45:D46"/>
    <mergeCell ref="D48:D50"/>
    <mergeCell ref="D52:D53"/>
    <mergeCell ref="E8:E17"/>
    <mergeCell ref="E19:E20"/>
    <mergeCell ref="E22:E25"/>
    <mergeCell ref="E27:E30"/>
    <mergeCell ref="E32:E33"/>
    <mergeCell ref="E35:E38"/>
    <mergeCell ref="E40:E43"/>
    <mergeCell ref="E45:E46"/>
    <mergeCell ref="E48:E50"/>
    <mergeCell ref="E52:E53"/>
    <mergeCell ref="J4:J5"/>
    <mergeCell ref="J6:J7"/>
    <mergeCell ref="J8:J18"/>
    <mergeCell ref="J19:J21"/>
    <mergeCell ref="J22:J26"/>
    <mergeCell ref="J27:J31"/>
    <mergeCell ref="J32:J34"/>
    <mergeCell ref="J35:J39"/>
    <mergeCell ref="J40:J44"/>
    <mergeCell ref="J45:J47"/>
    <mergeCell ref="J48:J51"/>
    <mergeCell ref="J52:J54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workbookViewId="0">
      <selection activeCell="K44" sqref="K4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1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63</v>
      </c>
      <c r="E5" s="6"/>
      <c r="F5" s="7" t="s">
        <v>64</v>
      </c>
      <c r="G5" s="7"/>
      <c r="H5" s="6" t="s">
        <v>65</v>
      </c>
      <c r="I5" s="5"/>
      <c r="J5" s="7" t="s">
        <v>66</v>
      </c>
      <c r="K5" s="36"/>
    </row>
    <row r="6" ht="20.1" customHeight="1" spans="2:11">
      <c r="B6" s="8"/>
      <c r="C6" s="9"/>
      <c r="D6" s="10" t="s">
        <v>67</v>
      </c>
      <c r="E6" s="10"/>
      <c r="F6" s="11" t="s">
        <v>68</v>
      </c>
      <c r="G6" s="11"/>
      <c r="H6" s="10" t="s">
        <v>69</v>
      </c>
      <c r="I6" s="9"/>
      <c r="J6" s="11" t="s">
        <v>70</v>
      </c>
      <c r="K6" s="37"/>
    </row>
    <row r="7" ht="20.1" customHeight="1" spans="2:11">
      <c r="B7" s="8"/>
      <c r="C7" s="9"/>
      <c r="D7" s="10" t="s">
        <v>71</v>
      </c>
      <c r="E7" s="10"/>
      <c r="F7" s="11" t="s">
        <v>72</v>
      </c>
      <c r="G7" s="11"/>
      <c r="H7" s="10" t="s">
        <v>73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74</v>
      </c>
      <c r="I8" s="39"/>
      <c r="J8" s="15" t="s">
        <v>75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76</v>
      </c>
      <c r="E10" s="19" t="s">
        <v>77</v>
      </c>
      <c r="F10" s="20"/>
      <c r="G10" s="21" t="s">
        <v>78</v>
      </c>
      <c r="H10" s="20" t="s">
        <v>79</v>
      </c>
      <c r="I10" s="19" t="s">
        <v>80</v>
      </c>
      <c r="J10" s="20"/>
      <c r="K10" s="21" t="s">
        <v>81</v>
      </c>
    </row>
    <row r="11" ht="20.1" customHeight="1" spans="2:11">
      <c r="B11" s="22">
        <v>1</v>
      </c>
      <c r="C11" s="23"/>
      <c r="D11" s="24" t="s">
        <v>82</v>
      </c>
      <c r="E11" s="22" t="s">
        <v>83</v>
      </c>
      <c r="F11" s="23"/>
      <c r="G11" s="25">
        <v>0</v>
      </c>
      <c r="H11" s="25"/>
      <c r="I11" s="41"/>
      <c r="J11" s="42"/>
      <c r="K11" s="43"/>
    </row>
    <row r="12" ht="20.1" customHeight="1" spans="2:11">
      <c r="B12" s="22">
        <v>2</v>
      </c>
      <c r="C12" s="23"/>
      <c r="D12" s="26"/>
      <c r="E12" s="27" t="s">
        <v>84</v>
      </c>
      <c r="F12" s="27"/>
      <c r="G12" s="25">
        <v>0</v>
      </c>
      <c r="H12" s="25"/>
      <c r="I12" s="41"/>
      <c r="J12" s="42"/>
      <c r="K12" s="43"/>
    </row>
    <row r="13" ht="14.25" spans="2:11">
      <c r="B13" s="22"/>
      <c r="C13" s="23"/>
      <c r="D13" s="26"/>
      <c r="E13" s="27" t="s">
        <v>84</v>
      </c>
      <c r="F13" s="27"/>
      <c r="G13" s="25">
        <v>0</v>
      </c>
      <c r="H13" s="25"/>
      <c r="I13" s="41"/>
      <c r="J13" s="42"/>
      <c r="K13" s="44"/>
    </row>
    <row r="14" ht="24" customHeight="1" spans="2:11">
      <c r="B14" s="22"/>
      <c r="C14" s="23"/>
      <c r="D14" s="26"/>
      <c r="E14" s="22"/>
      <c r="F14" s="23" t="s">
        <v>85</v>
      </c>
      <c r="G14" s="25">
        <v>0</v>
      </c>
      <c r="H14" s="25"/>
      <c r="I14" s="41"/>
      <c r="J14" s="42"/>
      <c r="K14" s="44"/>
    </row>
    <row r="15" ht="20.1" customHeight="1" spans="2:11">
      <c r="B15" s="22">
        <v>3</v>
      </c>
      <c r="C15" s="23"/>
      <c r="D15" s="26"/>
      <c r="E15" s="22" t="s">
        <v>86</v>
      </c>
      <c r="F15" s="23"/>
      <c r="G15" s="25">
        <v>0</v>
      </c>
      <c r="H15" s="25"/>
      <c r="I15" s="41"/>
      <c r="J15" s="42"/>
      <c r="K15" s="43"/>
    </row>
    <row r="16" ht="20.1" customHeight="1" spans="2:11">
      <c r="B16" s="22">
        <v>5</v>
      </c>
      <c r="C16" s="23"/>
      <c r="D16" s="24" t="s">
        <v>48</v>
      </c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6</v>
      </c>
      <c r="C17" s="23"/>
      <c r="D17" s="26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22">
        <v>7</v>
      </c>
      <c r="C18" s="23"/>
      <c r="D18" s="28"/>
      <c r="E18" s="27"/>
      <c r="F18" s="27"/>
      <c r="G18" s="25">
        <v>0</v>
      </c>
      <c r="H18" s="25"/>
      <c r="I18" s="41"/>
      <c r="J18" s="42"/>
      <c r="K18" s="43"/>
    </row>
    <row r="19" ht="20.1" customHeight="1" spans="2:11">
      <c r="B19" s="19" t="s">
        <v>52</v>
      </c>
      <c r="C19" s="29"/>
      <c r="D19" s="29"/>
      <c r="E19" s="29"/>
      <c r="F19" s="20"/>
      <c r="G19" s="30">
        <f>SUM(G11:G18)</f>
        <v>0</v>
      </c>
      <c r="H19" s="30">
        <f>SUM(H11:H18)</f>
        <v>0</v>
      </c>
      <c r="I19" s="45">
        <f>SUM(I11:J18)</f>
        <v>0</v>
      </c>
      <c r="J19" s="46"/>
      <c r="K19" s="47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8"/>
      <c r="K20" s="16"/>
    </row>
    <row r="21" ht="20.1" customHeight="1" spans="2:11">
      <c r="B21" s="21" t="s">
        <v>79</v>
      </c>
      <c r="C21" s="21"/>
      <c r="D21" s="21"/>
      <c r="E21" s="21"/>
      <c r="F21" s="21"/>
      <c r="G21" s="21" t="s">
        <v>87</v>
      </c>
      <c r="H21" s="21"/>
      <c r="I21" s="21"/>
      <c r="J21" s="21"/>
      <c r="K21" s="21" t="s">
        <v>88</v>
      </c>
    </row>
    <row r="22" ht="20.1" customHeight="1" spans="2:11">
      <c r="B22" s="31">
        <f>H19</f>
        <v>0</v>
      </c>
      <c r="C22" s="31"/>
      <c r="D22" s="31"/>
      <c r="E22" s="31"/>
      <c r="F22" s="31"/>
      <c r="G22" s="31">
        <f>I19</f>
        <v>0</v>
      </c>
      <c r="H22" s="31"/>
      <c r="I22" s="31"/>
      <c r="J22" s="31"/>
      <c r="K22" s="49">
        <f>SUM(B22:J22)</f>
        <v>0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89</v>
      </c>
      <c r="C24" s="16"/>
      <c r="D24" s="16"/>
      <c r="E24" s="16"/>
      <c r="F24" s="16" t="s">
        <v>59</v>
      </c>
      <c r="G24" s="16" t="s">
        <v>90</v>
      </c>
      <c r="H24" s="16"/>
      <c r="I24" s="16"/>
      <c r="J24" s="16" t="s">
        <v>61</v>
      </c>
      <c r="K24" s="16"/>
    </row>
    <row r="27" ht="18.75" spans="1:11">
      <c r="A27" s="2" t="s">
        <v>91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63</v>
      </c>
      <c r="E29" s="6"/>
      <c r="F29" s="7" t="str">
        <f>F5</f>
        <v>靳晓峰</v>
      </c>
      <c r="G29" s="7"/>
      <c r="H29" s="6" t="s">
        <v>65</v>
      </c>
      <c r="I29" s="5"/>
      <c r="J29" s="7" t="str">
        <f>J5</f>
        <v>业务经理</v>
      </c>
      <c r="K29" s="36"/>
    </row>
    <row r="30" ht="20.1" customHeight="1" spans="2:11">
      <c r="B30" s="8"/>
      <c r="C30" s="9"/>
      <c r="D30" s="10" t="s">
        <v>67</v>
      </c>
      <c r="E30" s="10"/>
      <c r="F30" s="11" t="str">
        <f>F6</f>
        <v>湖北</v>
      </c>
      <c r="G30" s="11"/>
      <c r="H30" s="10" t="s">
        <v>69</v>
      </c>
      <c r="I30" s="9"/>
      <c r="J30" s="11" t="str">
        <f>J6</f>
        <v>会将2部B组</v>
      </c>
      <c r="K30" s="37"/>
    </row>
    <row r="31" ht="20.1" customHeight="1" spans="2:11">
      <c r="B31" s="8"/>
      <c r="C31" s="9"/>
      <c r="D31" s="10" t="s">
        <v>71</v>
      </c>
      <c r="E31" s="10"/>
      <c r="F31" s="11" t="str">
        <f>F7</f>
        <v>9月28日-30日</v>
      </c>
      <c r="G31" s="11"/>
      <c r="H31" s="10" t="s">
        <v>73</v>
      </c>
      <c r="I31" s="38"/>
      <c r="J31" s="11">
        <f>J7</f>
        <v>0</v>
      </c>
      <c r="K31" s="37"/>
    </row>
    <row r="32" ht="20.1" customHeight="1" spans="2:11">
      <c r="B32" s="12"/>
      <c r="C32" s="13"/>
      <c r="D32" s="14"/>
      <c r="E32" s="14"/>
      <c r="F32" s="15"/>
      <c r="G32" s="15"/>
      <c r="H32" s="14" t="s">
        <v>74</v>
      </c>
      <c r="I32" s="39"/>
      <c r="J32" s="15" t="str">
        <f>J8</f>
        <v>KMJ-1709-B28ANS291</v>
      </c>
      <c r="K32" s="40"/>
    </row>
    <row r="33" ht="20.1" customHeight="1"/>
    <row r="34" ht="20.1" customHeight="1" spans="2:11">
      <c r="B34" s="27"/>
      <c r="C34" s="27"/>
      <c r="D34" s="32" t="s">
        <v>92</v>
      </c>
      <c r="E34" s="27" t="s">
        <v>93</v>
      </c>
      <c r="F34" s="27"/>
      <c r="G34" s="25" t="s">
        <v>94</v>
      </c>
      <c r="H34" s="25" t="s">
        <v>95</v>
      </c>
      <c r="I34" s="25" t="s">
        <v>52</v>
      </c>
      <c r="J34" s="25"/>
      <c r="K34" s="50" t="s">
        <v>81</v>
      </c>
    </row>
    <row r="35" ht="20.1" customHeight="1" spans="2:11">
      <c r="B35" s="27">
        <v>1</v>
      </c>
      <c r="C35" s="27"/>
      <c r="D35" s="33"/>
      <c r="E35" s="34"/>
      <c r="F35" s="27"/>
      <c r="G35" s="25">
        <v>0</v>
      </c>
      <c r="H35" s="25">
        <v>0</v>
      </c>
      <c r="I35" s="41">
        <f>G35*H35</f>
        <v>0</v>
      </c>
      <c r="J35" s="42"/>
      <c r="K35" s="44"/>
    </row>
    <row r="36" ht="20.1" customHeight="1" spans="2:11">
      <c r="B36" s="27">
        <v>2</v>
      </c>
      <c r="C36" s="27"/>
      <c r="D36" s="33"/>
      <c r="E36" s="34"/>
      <c r="F36" s="27"/>
      <c r="G36" s="25">
        <v>0</v>
      </c>
      <c r="H36" s="25">
        <v>0</v>
      </c>
      <c r="I36" s="41">
        <f t="shared" ref="I36:I37" si="0">G36*H36</f>
        <v>0</v>
      </c>
      <c r="J36" s="42"/>
      <c r="K36" s="44"/>
    </row>
    <row r="37" ht="20.1" customHeight="1" spans="2:11">
      <c r="B37" s="27">
        <v>3</v>
      </c>
      <c r="C37" s="27"/>
      <c r="D37" s="33"/>
      <c r="E37" s="27"/>
      <c r="F37" s="27"/>
      <c r="G37" s="25">
        <v>0</v>
      </c>
      <c r="H37" s="25">
        <v>0</v>
      </c>
      <c r="I37" s="41">
        <f t="shared" si="0"/>
        <v>0</v>
      </c>
      <c r="J37" s="42"/>
      <c r="K37" s="44"/>
    </row>
    <row r="38" ht="20.1" customHeight="1" spans="2:11">
      <c r="B38" s="19" t="s">
        <v>52</v>
      </c>
      <c r="C38" s="29"/>
      <c r="D38" s="29"/>
      <c r="E38" s="29"/>
      <c r="F38" s="20"/>
      <c r="G38" s="30"/>
      <c r="H38" s="30">
        <f>SUM(H20:H37)</f>
        <v>0</v>
      </c>
      <c r="I38" s="45">
        <f>SUM(I35:J37)</f>
        <v>0</v>
      </c>
      <c r="J38" s="46"/>
      <c r="K38" s="47"/>
    </row>
    <row r="39" ht="20.1" customHeight="1" spans="2:11">
      <c r="B39" s="16" t="s">
        <v>89</v>
      </c>
      <c r="C39" s="16"/>
      <c r="D39" s="16"/>
      <c r="E39" s="16"/>
      <c r="F39" s="16" t="s">
        <v>59</v>
      </c>
      <c r="G39" s="16" t="s">
        <v>90</v>
      </c>
      <c r="H39" s="16"/>
      <c r="I39" s="16"/>
      <c r="J39" s="16" t="s">
        <v>61</v>
      </c>
      <c r="K39" s="16"/>
    </row>
  </sheetData>
  <mergeCells count="6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699305555555556" right="0.699305555555556" top="0.75" bottom="0.75" header="0.3" footer="0.3"/>
  <pageSetup paperSize="9" scale="85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2017-12-25T04:04:51Z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