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0E328FC3-1C7A-4EC2-8D04-83D7894F53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3" l="1"/>
  <c r="H52" i="3"/>
  <c r="H53" i="3"/>
  <c r="H54" i="3"/>
  <c r="H49" i="3"/>
  <c r="H50" i="3"/>
  <c r="H51" i="3"/>
  <c r="G12" i="2"/>
  <c r="G13" i="2"/>
  <c r="G15" i="2"/>
  <c r="G16" i="2"/>
  <c r="G17" i="2"/>
  <c r="G11" i="2"/>
  <c r="I36" i="2"/>
  <c r="I35" i="2"/>
  <c r="I34" i="2"/>
  <c r="J31" i="2"/>
  <c r="J30" i="2"/>
  <c r="J29" i="2"/>
  <c r="J28" i="2"/>
  <c r="F30" i="2"/>
  <c r="F29" i="2"/>
  <c r="F28" i="2"/>
  <c r="H37" i="2"/>
  <c r="I37" i="2" l="1"/>
  <c r="G58" i="3"/>
  <c r="F58" i="3"/>
  <c r="C58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9" i="3" l="1"/>
  <c r="E64" i="3" s="1"/>
  <c r="G59" i="3"/>
  <c r="G64" i="3" s="1"/>
  <c r="H26" i="3"/>
  <c r="H15" i="3"/>
  <c r="D58" i="3"/>
  <c r="H46" i="3"/>
  <c r="H47" i="3"/>
  <c r="H48" i="3"/>
  <c r="H55" i="3"/>
  <c r="H56" i="3"/>
  <c r="H57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8" i="3" s="1"/>
  <c r="H16" i="3" l="1"/>
  <c r="H58" i="3"/>
  <c r="C59" i="3"/>
  <c r="H24" i="3"/>
  <c r="H13" i="3"/>
  <c r="D59" i="3"/>
  <c r="E59" i="3"/>
  <c r="A64" i="3" s="1"/>
  <c r="H44" i="3"/>
  <c r="H21" i="3"/>
  <c r="H40" i="3"/>
  <c r="H37" i="3"/>
  <c r="H32" i="3"/>
  <c r="I18" i="2"/>
  <c r="G21" i="2" s="1"/>
  <c r="G18" i="2"/>
  <c r="H18" i="2"/>
  <c r="B21" i="2" s="1"/>
  <c r="H59" i="3" l="1"/>
  <c r="C64" i="3" s="1"/>
  <c r="I64" i="3" s="1"/>
  <c r="K21" i="2"/>
</calcChain>
</file>

<file path=xl/sharedStrings.xml><?xml version="1.0" encoding="utf-8"?>
<sst xmlns="http://schemas.openxmlformats.org/spreadsheetml/2006/main" count="134" uniqueCount="106">
  <si>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</si>
  <si>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</si>
  <si>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</si>
  <si>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</si>
  <si>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</si>
  <si>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</si>
  <si>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</si>
  <si>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</si>
  <si>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</si>
  <si>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</si>
  <si>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</si>
  <si>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</si>
  <si>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</si>
  <si>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</si>
  <si>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</si>
  <si>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</si>
  <si>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</si>
  <si>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</si>
  <si>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</si>
  <si>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</si>
  <si>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</si>
  <si>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</si>
  <si>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</si>
  <si>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</si>
  <si>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</si>
  <si>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</si>
  <si>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</si>
  <si>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</si>
  <si>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</si>
  <si>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</si>
  <si>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</si>
  <si>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</si>
  <si>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</si>
  <si>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</si>
  <si>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</si>
  <si>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</si>
  <si>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</si>
  <si>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</si>
  <si>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</si>
  <si>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</si>
  <si>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</si>
  <si>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</si>
  <si>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</si>
  <si>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</si>
  <si>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</si>
  <si>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</si>
  <si>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</si>
  <si>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</si>
  <si>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</si>
  <si>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</si>
  <si>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</si>
  <si>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</si>
  <si>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</si>
  <si>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</si>
  <si>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</si>
  <si>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</si>
  <si>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</si>
  <si>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</si>
  <si>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</si>
  <si>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</si>
  <si>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</si>
  <si>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</si>
  <si>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</si>
  <si>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</si>
  <si>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</si>
  <si>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</si>
  <si>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</si>
  <si>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</si>
  <si>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</si>
  <si>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</si>
  <si>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</si>
  <si>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</si>
  <si>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</si>
  <si>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</si>
  <si>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</si>
  <si>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</si>
  <si>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</si>
  <si>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</si>
  <si>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</si>
  <si>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</si>
  <si>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</si>
  <si>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</si>
  <si>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</si>
  <si>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</si>
  <si>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</si>
  <si>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</si>
  <si>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</si>
  <si>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</si>
  <si>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</si>
  <si>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北京</t>
    <phoneticPr fontId="1" type="noConversion"/>
  </si>
  <si>
    <t>2021年12月17-18日</t>
    <phoneticPr fontId="1" type="noConversion"/>
  </si>
  <si>
    <t>项目经理</t>
    <phoneticPr fontId="1" type="noConversion"/>
  </si>
  <si>
    <t>业务6组</t>
    <phoneticPr fontId="1" type="noConversion"/>
  </si>
  <si>
    <t>360大厦-家往返</t>
    <phoneticPr fontId="1" type="noConversion"/>
  </si>
  <si>
    <t>17日晚工作人员+摄影师17人用餐</t>
    <phoneticPr fontId="1" type="noConversion"/>
  </si>
  <si>
    <t>18日安黎欢用餐</t>
    <phoneticPr fontId="1" type="noConversion"/>
  </si>
  <si>
    <t>闪送</t>
    <phoneticPr fontId="1" type="noConversion"/>
  </si>
  <si>
    <t>送回裙撑闪送费用</t>
    <phoneticPr fontId="1" type="noConversion"/>
  </si>
  <si>
    <t>团号：</t>
    <phoneticPr fontId="1" type="noConversion"/>
  </si>
  <si>
    <t>43+57+57+57物流费用</t>
    <phoneticPr fontId="1" type="noConversion"/>
  </si>
  <si>
    <t>淘宝采购</t>
    <phoneticPr fontId="1" type="noConversion"/>
  </si>
  <si>
    <t>素材网站会员</t>
    <phoneticPr fontId="1" type="noConversion"/>
  </si>
  <si>
    <t>制作样品费用</t>
    <phoneticPr fontId="1" type="noConversion"/>
  </si>
  <si>
    <t>设计长图费用</t>
    <phoneticPr fontId="1" type="noConversion"/>
  </si>
  <si>
    <t>滴滴货运</t>
    <phoneticPr fontId="1" type="noConversion"/>
  </si>
  <si>
    <t>打车费用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</si>
</sst>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49" zoomScaleNormal="100" workbookViewId="0">
      <selection activeCell="H53" sqref="H53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2.88671875" style="29" bestFit="1" customWidth="1"/>
    <col min="5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2" t="s">
        <v>74</v>
      </c>
      <c r="D2" s="52"/>
      <c r="E2" s="52"/>
      <c r="F2" s="52"/>
      <c r="G2" s="52"/>
      <c r="H2" s="52"/>
      <c r="I2" s="38"/>
      <c r="J2" s="38"/>
      <c r="K2" s="38"/>
      <c r="L2" s="38"/>
    </row>
    <row r="4" spans="1:12" ht="21" customHeight="1" x14ac:dyDescent="0.25">
      <c r="H4" s="79" t="s">
        <v>98</v>
      </c>
      <c r="I4" s="79"/>
      <c r="J4" s="79" t="s">
        <v>79</v>
      </c>
    </row>
    <row r="5" spans="1:12" ht="21" customHeight="1" x14ac:dyDescent="0.25">
      <c r="H5" s="80"/>
      <c r="I5" s="80"/>
      <c r="J5" s="80"/>
    </row>
    <row r="6" spans="1:12" ht="21" customHeight="1" x14ac:dyDescent="0.25">
      <c r="A6" s="56" t="s">
        <v>46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 x14ac:dyDescent="0.25">
      <c r="A7" s="56"/>
      <c r="B7" s="5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3"/>
    </row>
    <row r="8" spans="1:12" ht="21" customHeight="1" x14ac:dyDescent="0.25">
      <c r="A8" s="58">
        <v>1</v>
      </c>
      <c r="B8" s="57" t="s">
        <v>2</v>
      </c>
      <c r="C8" s="59">
        <v>0</v>
      </c>
      <c r="D8" s="60"/>
      <c r="E8" s="59">
        <f>C8*D8</f>
        <v>0</v>
      </c>
      <c r="F8" s="36">
        <v>159.69</v>
      </c>
      <c r="G8" s="36">
        <v>0</v>
      </c>
      <c r="H8" s="36">
        <f t="shared" ref="H8:H45" si="0">F8+G8</f>
        <v>159.69</v>
      </c>
      <c r="I8" s="2" t="s">
        <v>104</v>
      </c>
      <c r="J8" s="84" t="s">
        <v>73</v>
      </c>
    </row>
    <row r="9" spans="1:12" ht="21" customHeight="1" x14ac:dyDescent="0.25">
      <c r="A9" s="58"/>
      <c r="B9" s="57"/>
      <c r="C9" s="59"/>
      <c r="D9" s="60"/>
      <c r="E9" s="59"/>
      <c r="F9" s="36">
        <v>239.52</v>
      </c>
      <c r="G9" s="36">
        <v>0</v>
      </c>
      <c r="H9" s="36">
        <f t="shared" si="0"/>
        <v>239.52</v>
      </c>
      <c r="I9" s="2" t="s">
        <v>105</v>
      </c>
      <c r="J9" s="74"/>
    </row>
    <row r="10" spans="1:12" ht="21" customHeight="1" x14ac:dyDescent="0.25">
      <c r="A10" s="58"/>
      <c r="B10" s="57"/>
      <c r="C10" s="59"/>
      <c r="D10" s="60"/>
      <c r="E10" s="59"/>
      <c r="F10" s="36">
        <v>13.46</v>
      </c>
      <c r="G10" s="36">
        <v>0</v>
      </c>
      <c r="H10" s="36">
        <f t="shared" si="0"/>
        <v>13.46</v>
      </c>
      <c r="I10" s="2" t="s">
        <v>105</v>
      </c>
      <c r="J10" s="74"/>
    </row>
    <row r="11" spans="1:12" ht="21" customHeight="1" x14ac:dyDescent="0.25">
      <c r="A11" s="58"/>
      <c r="B11" s="57"/>
      <c r="C11" s="59"/>
      <c r="D11" s="60"/>
      <c r="E11" s="59"/>
      <c r="F11" s="36">
        <v>0</v>
      </c>
      <c r="G11" s="36">
        <v>0</v>
      </c>
      <c r="H11" s="36">
        <f t="shared" si="0"/>
        <v>0</v>
      </c>
      <c r="I11" s="2"/>
      <c r="J11" s="74"/>
    </row>
    <row r="12" spans="1:12" ht="21" customHeight="1" x14ac:dyDescent="0.25">
      <c r="A12" s="58"/>
      <c r="B12" s="57"/>
      <c r="C12" s="59"/>
      <c r="D12" s="60"/>
      <c r="E12" s="59"/>
      <c r="F12" s="36">
        <v>0</v>
      </c>
      <c r="G12" s="36">
        <v>0</v>
      </c>
      <c r="H12" s="36">
        <f t="shared" si="0"/>
        <v>0</v>
      </c>
      <c r="I12" s="2"/>
      <c r="J12" s="74"/>
    </row>
    <row r="13" spans="1:12" s="31" customFormat="1" ht="21" customHeight="1" x14ac:dyDescent="0.2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412.67</v>
      </c>
      <c r="G13" s="37">
        <f t="shared" ref="G13" si="1">SUM(G8:G12)</f>
        <v>0</v>
      </c>
      <c r="H13" s="37">
        <f>SUM(H8:H12)</f>
        <v>412.67</v>
      </c>
      <c r="I13" s="35"/>
      <c r="J13" s="75"/>
    </row>
    <row r="14" spans="1:12" ht="21" customHeight="1" x14ac:dyDescent="0.25">
      <c r="A14" s="63">
        <v>2</v>
      </c>
      <c r="B14" s="61" t="s">
        <v>49</v>
      </c>
      <c r="C14" s="71">
        <v>0</v>
      </c>
      <c r="D14" s="63">
        <v>1</v>
      </c>
      <c r="E14" s="7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3" t="s">
        <v>65</v>
      </c>
    </row>
    <row r="15" spans="1:12" ht="21" customHeight="1" x14ac:dyDescent="0.25">
      <c r="A15" s="64"/>
      <c r="B15" s="62"/>
      <c r="C15" s="72"/>
      <c r="D15" s="64"/>
      <c r="E15" s="72"/>
      <c r="F15" s="36">
        <v>0</v>
      </c>
      <c r="G15" s="36">
        <v>0</v>
      </c>
      <c r="H15" s="36">
        <f t="shared" ref="H15" si="3">F15+G15</f>
        <v>0</v>
      </c>
      <c r="I15" s="2"/>
      <c r="J15" s="74"/>
    </row>
    <row r="16" spans="1:12" s="31" customFormat="1" ht="21" customHeight="1" x14ac:dyDescent="0.25">
      <c r="A16" s="34"/>
      <c r="B16" s="30" t="s">
        <v>50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5"/>
    </row>
    <row r="17" spans="1:10" ht="21" customHeight="1" x14ac:dyDescent="0.25">
      <c r="A17" s="58">
        <v>3</v>
      </c>
      <c r="B17" s="57" t="s">
        <v>51</v>
      </c>
      <c r="C17" s="59">
        <v>0</v>
      </c>
      <c r="D17" s="60"/>
      <c r="E17" s="59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6" t="s">
        <v>66</v>
      </c>
    </row>
    <row r="18" spans="1:10" ht="21" customHeight="1" x14ac:dyDescent="0.25">
      <c r="A18" s="58"/>
      <c r="B18" s="57"/>
      <c r="C18" s="59"/>
      <c r="D18" s="60"/>
      <c r="E18" s="59"/>
      <c r="F18" s="36">
        <v>0</v>
      </c>
      <c r="G18" s="36">
        <v>0</v>
      </c>
      <c r="H18" s="36">
        <f t="shared" si="0"/>
        <v>0</v>
      </c>
      <c r="I18" s="2"/>
      <c r="J18" s="77"/>
    </row>
    <row r="19" spans="1:10" ht="21" customHeight="1" x14ac:dyDescent="0.25">
      <c r="A19" s="58"/>
      <c r="B19" s="57"/>
      <c r="C19" s="59"/>
      <c r="D19" s="60"/>
      <c r="E19" s="59"/>
      <c r="F19" s="36">
        <v>0</v>
      </c>
      <c r="G19" s="36">
        <v>0</v>
      </c>
      <c r="H19" s="36">
        <f t="shared" si="0"/>
        <v>0</v>
      </c>
      <c r="I19" s="2"/>
      <c r="J19" s="77"/>
    </row>
    <row r="20" spans="1:10" ht="21" customHeight="1" x14ac:dyDescent="0.25">
      <c r="A20" s="58"/>
      <c r="B20" s="57"/>
      <c r="C20" s="59"/>
      <c r="D20" s="60"/>
      <c r="E20" s="59"/>
      <c r="F20" s="36">
        <v>0</v>
      </c>
      <c r="G20" s="36">
        <v>0</v>
      </c>
      <c r="H20" s="36">
        <f t="shared" si="0"/>
        <v>0</v>
      </c>
      <c r="I20" s="2"/>
      <c r="J20" s="77"/>
    </row>
    <row r="21" spans="1:10" s="31" customFormat="1" ht="21" customHeight="1" x14ac:dyDescent="0.25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8"/>
    </row>
    <row r="22" spans="1:10" ht="21" customHeight="1" x14ac:dyDescent="0.25">
      <c r="A22" s="58">
        <v>4</v>
      </c>
      <c r="B22" s="57" t="s">
        <v>4</v>
      </c>
      <c r="C22" s="59">
        <v>0</v>
      </c>
      <c r="D22" s="60">
        <v>1</v>
      </c>
      <c r="E22" s="59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6" t="s">
        <v>67</v>
      </c>
    </row>
    <row r="23" spans="1:10" ht="21" customHeight="1" x14ac:dyDescent="0.25">
      <c r="A23" s="58"/>
      <c r="B23" s="57"/>
      <c r="C23" s="59"/>
      <c r="D23" s="60"/>
      <c r="E23" s="59"/>
      <c r="F23" s="36">
        <v>0</v>
      </c>
      <c r="G23" s="36">
        <v>0</v>
      </c>
      <c r="H23" s="36">
        <f t="shared" si="0"/>
        <v>0</v>
      </c>
      <c r="I23" s="2"/>
      <c r="J23" s="77"/>
    </row>
    <row r="24" spans="1:10" s="31" customFormat="1" ht="21" customHeight="1" x14ac:dyDescent="0.25">
      <c r="A24" s="34"/>
      <c r="B24" s="30" t="s">
        <v>53</v>
      </c>
      <c r="C24" s="37">
        <f>SUM(C22)</f>
        <v>0</v>
      </c>
      <c r="D24" s="37">
        <f t="shared" ref="D24:E24" si="6">SUM(D22)</f>
        <v>1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8"/>
    </row>
    <row r="25" spans="1:10" ht="21" customHeight="1" x14ac:dyDescent="0.25">
      <c r="A25" s="63">
        <v>5</v>
      </c>
      <c r="B25" s="61" t="s">
        <v>54</v>
      </c>
      <c r="C25" s="71">
        <v>0</v>
      </c>
      <c r="D25" s="63">
        <v>1</v>
      </c>
      <c r="E25" s="7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3" t="s">
        <v>68</v>
      </c>
    </row>
    <row r="26" spans="1:10" ht="21" customHeight="1" x14ac:dyDescent="0.25">
      <c r="A26" s="64"/>
      <c r="B26" s="62"/>
      <c r="C26" s="72"/>
      <c r="D26" s="64"/>
      <c r="E26" s="72"/>
      <c r="F26" s="36">
        <v>0</v>
      </c>
      <c r="G26" s="36">
        <v>0</v>
      </c>
      <c r="H26" s="36">
        <f t="shared" ref="H26" si="8">F26+G26</f>
        <v>0</v>
      </c>
      <c r="I26" s="2"/>
      <c r="J26" s="74"/>
    </row>
    <row r="27" spans="1:10" s="31" customFormat="1" ht="21" customHeight="1" x14ac:dyDescent="0.25">
      <c r="A27" s="34"/>
      <c r="B27" s="30" t="s">
        <v>59</v>
      </c>
      <c r="C27" s="37">
        <f>SUM(C25)</f>
        <v>0</v>
      </c>
      <c r="D27" s="37">
        <f t="shared" ref="D27:E27" si="9">SUM(D25)</f>
        <v>1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5"/>
    </row>
    <row r="28" spans="1:10" ht="21" customHeight="1" x14ac:dyDescent="0.25">
      <c r="A28" s="58">
        <v>6</v>
      </c>
      <c r="B28" s="57" t="s">
        <v>55</v>
      </c>
      <c r="C28" s="59">
        <v>0</v>
      </c>
      <c r="D28" s="60"/>
      <c r="E28" s="59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3" t="s">
        <v>69</v>
      </c>
    </row>
    <row r="29" spans="1:10" ht="21" customHeight="1" x14ac:dyDescent="0.25">
      <c r="A29" s="58"/>
      <c r="B29" s="57"/>
      <c r="C29" s="59"/>
      <c r="D29" s="60"/>
      <c r="E29" s="59"/>
      <c r="F29" s="36">
        <v>0</v>
      </c>
      <c r="G29" s="36">
        <v>0</v>
      </c>
      <c r="H29" s="36">
        <f t="shared" si="0"/>
        <v>0</v>
      </c>
      <c r="I29" s="2"/>
      <c r="J29" s="77"/>
    </row>
    <row r="30" spans="1:10" ht="21" customHeight="1" x14ac:dyDescent="0.25">
      <c r="A30" s="58"/>
      <c r="B30" s="57"/>
      <c r="C30" s="59"/>
      <c r="D30" s="60"/>
      <c r="E30" s="59"/>
      <c r="F30" s="36">
        <v>0</v>
      </c>
      <c r="G30" s="36">
        <v>0</v>
      </c>
      <c r="H30" s="36">
        <f t="shared" si="0"/>
        <v>0</v>
      </c>
      <c r="I30" s="2"/>
      <c r="J30" s="77"/>
    </row>
    <row r="31" spans="1:10" ht="21" customHeight="1" x14ac:dyDescent="0.25">
      <c r="A31" s="58"/>
      <c r="B31" s="57"/>
      <c r="C31" s="59"/>
      <c r="D31" s="60"/>
      <c r="E31" s="59"/>
      <c r="F31" s="36">
        <v>0</v>
      </c>
      <c r="G31" s="36">
        <v>0</v>
      </c>
      <c r="H31" s="36">
        <f t="shared" si="0"/>
        <v>0</v>
      </c>
      <c r="I31" s="2"/>
      <c r="J31" s="77"/>
    </row>
    <row r="32" spans="1:10" s="31" customFormat="1" ht="21" customHeight="1" x14ac:dyDescent="0.25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8"/>
    </row>
    <row r="33" spans="1:10" ht="21" customHeight="1" x14ac:dyDescent="0.25">
      <c r="A33" s="58">
        <v>7</v>
      </c>
      <c r="B33" s="57" t="s">
        <v>56</v>
      </c>
      <c r="C33" s="59">
        <v>0</v>
      </c>
      <c r="D33" s="60"/>
      <c r="E33" s="59">
        <f t="shared" si="2"/>
        <v>0</v>
      </c>
      <c r="F33" s="36">
        <v>0</v>
      </c>
      <c r="G33" s="36">
        <v>49</v>
      </c>
      <c r="H33" s="36">
        <f t="shared" si="0"/>
        <v>49</v>
      </c>
      <c r="I33" s="2" t="s">
        <v>101</v>
      </c>
      <c r="J33" s="81"/>
    </row>
    <row r="34" spans="1:10" ht="21" customHeight="1" x14ac:dyDescent="0.25">
      <c r="A34" s="58"/>
      <c r="B34" s="57"/>
      <c r="C34" s="59"/>
      <c r="D34" s="60"/>
      <c r="E34" s="59"/>
      <c r="F34" s="36">
        <v>0</v>
      </c>
      <c r="G34" s="36">
        <v>200</v>
      </c>
      <c r="H34" s="36">
        <f t="shared" si="0"/>
        <v>200</v>
      </c>
      <c r="I34" s="2" t="s">
        <v>102</v>
      </c>
      <c r="J34" s="82"/>
    </row>
    <row r="35" spans="1:10" ht="21" customHeight="1" x14ac:dyDescent="0.25">
      <c r="A35" s="58"/>
      <c r="B35" s="57"/>
      <c r="C35" s="59"/>
      <c r="D35" s="60"/>
      <c r="E35" s="59"/>
      <c r="F35" s="36">
        <v>0</v>
      </c>
      <c r="G35" s="36">
        <v>80</v>
      </c>
      <c r="H35" s="36">
        <f t="shared" si="0"/>
        <v>80</v>
      </c>
      <c r="I35" s="2" t="s">
        <v>103</v>
      </c>
      <c r="J35" s="82"/>
    </row>
    <row r="36" spans="1:10" ht="21" customHeight="1" x14ac:dyDescent="0.25">
      <c r="A36" s="58"/>
      <c r="B36" s="57"/>
      <c r="C36" s="59"/>
      <c r="D36" s="60"/>
      <c r="E36" s="59"/>
      <c r="F36" s="36">
        <v>0</v>
      </c>
      <c r="G36" s="36">
        <v>0</v>
      </c>
      <c r="H36" s="36">
        <f t="shared" si="0"/>
        <v>0</v>
      </c>
      <c r="I36" s="2"/>
      <c r="J36" s="82"/>
    </row>
    <row r="37" spans="1:10" s="31" customFormat="1" ht="21" customHeight="1" x14ac:dyDescent="0.25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329</v>
      </c>
      <c r="H37" s="37">
        <f t="shared" si="14"/>
        <v>329</v>
      </c>
      <c r="I37" s="35"/>
      <c r="J37" s="83"/>
    </row>
    <row r="38" spans="1:10" ht="21" customHeight="1" x14ac:dyDescent="0.25">
      <c r="A38" s="58">
        <v>8</v>
      </c>
      <c r="B38" s="57" t="s">
        <v>3</v>
      </c>
      <c r="C38" s="59">
        <v>0</v>
      </c>
      <c r="D38" s="60"/>
      <c r="E38" s="59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6" t="s">
        <v>70</v>
      </c>
    </row>
    <row r="39" spans="1:10" ht="21" customHeight="1" x14ac:dyDescent="0.25">
      <c r="A39" s="58"/>
      <c r="B39" s="57"/>
      <c r="C39" s="59"/>
      <c r="D39" s="60"/>
      <c r="E39" s="59"/>
      <c r="F39" s="36">
        <v>0</v>
      </c>
      <c r="G39" s="36">
        <v>0</v>
      </c>
      <c r="H39" s="36">
        <f t="shared" si="0"/>
        <v>0</v>
      </c>
      <c r="I39" s="2"/>
      <c r="J39" s="77"/>
    </row>
    <row r="40" spans="1:10" s="31" customFormat="1" ht="21" customHeight="1" x14ac:dyDescent="0.25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8"/>
    </row>
    <row r="41" spans="1:10" ht="21" customHeight="1" x14ac:dyDescent="0.25">
      <c r="A41" s="58">
        <v>9</v>
      </c>
      <c r="B41" s="57" t="s">
        <v>58</v>
      </c>
      <c r="C41" s="59">
        <v>0</v>
      </c>
      <c r="D41" s="60"/>
      <c r="E41" s="59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3" t="s">
        <v>71</v>
      </c>
    </row>
    <row r="42" spans="1:10" ht="21" customHeight="1" x14ac:dyDescent="0.25">
      <c r="A42" s="58"/>
      <c r="B42" s="57"/>
      <c r="C42" s="59"/>
      <c r="D42" s="60"/>
      <c r="E42" s="59"/>
      <c r="F42" s="36">
        <v>0</v>
      </c>
      <c r="G42" s="36">
        <v>0</v>
      </c>
      <c r="H42" s="36">
        <f t="shared" si="0"/>
        <v>0</v>
      </c>
      <c r="I42" s="2"/>
      <c r="J42" s="74"/>
    </row>
    <row r="43" spans="1:10" ht="21" customHeight="1" x14ac:dyDescent="0.25">
      <c r="A43" s="58"/>
      <c r="B43" s="57"/>
      <c r="C43" s="59"/>
      <c r="D43" s="60"/>
      <c r="E43" s="59"/>
      <c r="F43" s="36">
        <v>0</v>
      </c>
      <c r="G43" s="36">
        <v>0</v>
      </c>
      <c r="H43" s="36">
        <f t="shared" si="0"/>
        <v>0</v>
      </c>
      <c r="I43" s="2"/>
      <c r="J43" s="74"/>
    </row>
    <row r="44" spans="1:10" s="31" customFormat="1" ht="21" customHeight="1" x14ac:dyDescent="0.25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5"/>
    </row>
    <row r="45" spans="1:10" ht="21" customHeight="1" x14ac:dyDescent="0.25">
      <c r="A45" s="63">
        <v>10</v>
      </c>
      <c r="B45" s="57" t="s">
        <v>5</v>
      </c>
      <c r="C45" s="59">
        <v>0</v>
      </c>
      <c r="D45" s="60">
        <v>1</v>
      </c>
      <c r="E45" s="59">
        <f t="shared" si="2"/>
        <v>0</v>
      </c>
      <c r="F45" s="36">
        <v>68</v>
      </c>
      <c r="G45" s="36">
        <v>0</v>
      </c>
      <c r="H45" s="36">
        <f t="shared" si="0"/>
        <v>68</v>
      </c>
      <c r="I45" s="2" t="s">
        <v>100</v>
      </c>
      <c r="J45" s="81"/>
    </row>
    <row r="46" spans="1:10" ht="21" customHeight="1" x14ac:dyDescent="0.25">
      <c r="A46" s="70"/>
      <c r="B46" s="57"/>
      <c r="C46" s="59"/>
      <c r="D46" s="60"/>
      <c r="E46" s="59"/>
      <c r="F46" s="36">
        <v>59</v>
      </c>
      <c r="G46" s="36">
        <v>0</v>
      </c>
      <c r="H46" s="36">
        <f t="shared" ref="H46:H57" si="19">F46+G46</f>
        <v>59</v>
      </c>
      <c r="I46" s="2" t="s">
        <v>100</v>
      </c>
      <c r="J46" s="82"/>
    </row>
    <row r="47" spans="1:10" ht="21" customHeight="1" x14ac:dyDescent="0.25">
      <c r="A47" s="70"/>
      <c r="B47" s="57"/>
      <c r="C47" s="59"/>
      <c r="D47" s="60"/>
      <c r="E47" s="59"/>
      <c r="F47" s="36">
        <v>68</v>
      </c>
      <c r="G47" s="36">
        <v>0</v>
      </c>
      <c r="H47" s="36">
        <f t="shared" si="19"/>
        <v>68</v>
      </c>
      <c r="I47" s="2" t="s">
        <v>100</v>
      </c>
      <c r="J47" s="82"/>
    </row>
    <row r="48" spans="1:10" ht="21" customHeight="1" x14ac:dyDescent="0.25">
      <c r="A48" s="70"/>
      <c r="B48" s="57"/>
      <c r="C48" s="59"/>
      <c r="D48" s="60"/>
      <c r="E48" s="59"/>
      <c r="F48" s="36">
        <v>204</v>
      </c>
      <c r="G48" s="36">
        <v>0</v>
      </c>
      <c r="H48" s="36">
        <f t="shared" si="19"/>
        <v>204</v>
      </c>
      <c r="I48" s="2" t="s">
        <v>100</v>
      </c>
      <c r="J48" s="82"/>
    </row>
    <row r="49" spans="1:10" ht="21" customHeight="1" x14ac:dyDescent="0.25">
      <c r="A49" s="70"/>
      <c r="B49" s="57"/>
      <c r="C49" s="59"/>
      <c r="D49" s="60"/>
      <c r="E49" s="59"/>
      <c r="F49" s="51">
        <v>449</v>
      </c>
      <c r="G49" s="51">
        <v>0</v>
      </c>
      <c r="H49" s="51">
        <f t="shared" si="19"/>
        <v>449</v>
      </c>
      <c r="I49" s="2" t="s">
        <v>100</v>
      </c>
      <c r="J49" s="82"/>
    </row>
    <row r="50" spans="1:10" ht="21" customHeight="1" x14ac:dyDescent="0.25">
      <c r="A50" s="70"/>
      <c r="B50" s="57"/>
      <c r="C50" s="59"/>
      <c r="D50" s="60"/>
      <c r="E50" s="59"/>
      <c r="F50" s="51">
        <v>319</v>
      </c>
      <c r="G50" s="51">
        <v>0</v>
      </c>
      <c r="H50" s="51">
        <f t="shared" si="19"/>
        <v>319</v>
      </c>
      <c r="I50" s="2" t="s">
        <v>100</v>
      </c>
      <c r="J50" s="82"/>
    </row>
    <row r="51" spans="1:10" ht="21" customHeight="1" x14ac:dyDescent="0.25">
      <c r="A51" s="70"/>
      <c r="B51" s="57"/>
      <c r="C51" s="59"/>
      <c r="D51" s="60"/>
      <c r="E51" s="59"/>
      <c r="F51" s="51">
        <v>6674</v>
      </c>
      <c r="G51" s="51">
        <v>0</v>
      </c>
      <c r="H51" s="51">
        <f t="shared" si="19"/>
        <v>6674</v>
      </c>
      <c r="I51" s="2" t="s">
        <v>100</v>
      </c>
      <c r="J51" s="82"/>
    </row>
    <row r="52" spans="1:10" ht="21" customHeight="1" x14ac:dyDescent="0.25">
      <c r="A52" s="70"/>
      <c r="B52" s="57"/>
      <c r="C52" s="59"/>
      <c r="D52" s="60"/>
      <c r="E52" s="59"/>
      <c r="F52" s="51">
        <v>3729.2</v>
      </c>
      <c r="G52" s="51">
        <v>0</v>
      </c>
      <c r="H52" s="51">
        <f t="shared" si="19"/>
        <v>3729.2</v>
      </c>
      <c r="I52" s="2" t="s">
        <v>100</v>
      </c>
      <c r="J52" s="82"/>
    </row>
    <row r="53" spans="1:10" ht="21" customHeight="1" x14ac:dyDescent="0.25">
      <c r="A53" s="70"/>
      <c r="B53" s="57"/>
      <c r="C53" s="59"/>
      <c r="D53" s="60"/>
      <c r="E53" s="59"/>
      <c r="F53" s="51">
        <v>3680.2</v>
      </c>
      <c r="G53" s="51">
        <v>0</v>
      </c>
      <c r="H53" s="51">
        <f t="shared" si="19"/>
        <v>3680.2</v>
      </c>
      <c r="I53" s="2" t="s">
        <v>100</v>
      </c>
      <c r="J53" s="82"/>
    </row>
    <row r="54" spans="1:10" ht="21" customHeight="1" x14ac:dyDescent="0.25">
      <c r="A54" s="70"/>
      <c r="B54" s="57"/>
      <c r="C54" s="59"/>
      <c r="D54" s="60"/>
      <c r="E54" s="59"/>
      <c r="F54" s="51">
        <v>405</v>
      </c>
      <c r="G54" s="51">
        <v>0</v>
      </c>
      <c r="H54" s="51">
        <f t="shared" si="19"/>
        <v>405</v>
      </c>
      <c r="I54" s="2" t="s">
        <v>100</v>
      </c>
      <c r="J54" s="82"/>
    </row>
    <row r="55" spans="1:10" ht="21" customHeight="1" x14ac:dyDescent="0.25">
      <c r="A55" s="70"/>
      <c r="B55" s="57"/>
      <c r="C55" s="59"/>
      <c r="D55" s="60"/>
      <c r="E55" s="59"/>
      <c r="F55" s="36">
        <v>0</v>
      </c>
      <c r="G55" s="36">
        <v>29.1</v>
      </c>
      <c r="H55" s="36">
        <f t="shared" si="19"/>
        <v>29.1</v>
      </c>
      <c r="I55" s="2" t="s">
        <v>100</v>
      </c>
      <c r="J55" s="82"/>
    </row>
    <row r="56" spans="1:10" ht="21" customHeight="1" x14ac:dyDescent="0.25">
      <c r="A56" s="70"/>
      <c r="B56" s="57"/>
      <c r="C56" s="59"/>
      <c r="D56" s="60"/>
      <c r="E56" s="59"/>
      <c r="F56" s="36">
        <v>0</v>
      </c>
      <c r="G56" s="36">
        <v>12.5</v>
      </c>
      <c r="H56" s="36">
        <f t="shared" si="19"/>
        <v>12.5</v>
      </c>
      <c r="I56" s="2" t="s">
        <v>100</v>
      </c>
      <c r="J56" s="82"/>
    </row>
    <row r="57" spans="1:10" ht="21" customHeight="1" x14ac:dyDescent="0.25">
      <c r="A57" s="64"/>
      <c r="B57" s="57"/>
      <c r="C57" s="59"/>
      <c r="D57" s="60"/>
      <c r="E57" s="59"/>
      <c r="F57" s="36">
        <f>43+171</f>
        <v>214</v>
      </c>
      <c r="G57" s="36">
        <v>0</v>
      </c>
      <c r="H57" s="36">
        <f t="shared" si="19"/>
        <v>214</v>
      </c>
      <c r="I57" s="2" t="s">
        <v>99</v>
      </c>
      <c r="J57" s="82"/>
    </row>
    <row r="58" spans="1:10" s="31" customFormat="1" ht="21" customHeight="1" x14ac:dyDescent="0.25">
      <c r="A58" s="34"/>
      <c r="B58" s="30" t="s">
        <v>63</v>
      </c>
      <c r="C58" s="37">
        <f>SUM(C45)</f>
        <v>0</v>
      </c>
      <c r="D58" s="37">
        <f t="shared" ref="D58:E58" si="20">SUM(D45)</f>
        <v>1</v>
      </c>
      <c r="E58" s="37">
        <f t="shared" si="20"/>
        <v>0</v>
      </c>
      <c r="F58" s="37">
        <f>SUM(F45:F57)</f>
        <v>15869.400000000001</v>
      </c>
      <c r="G58" s="37">
        <f t="shared" ref="G58:H58" si="21">SUM(G45:G57)</f>
        <v>41.6</v>
      </c>
      <c r="H58" s="37">
        <f t="shared" si="21"/>
        <v>15911.000000000002</v>
      </c>
      <c r="I58" s="35"/>
      <c r="J58" s="83"/>
    </row>
    <row r="59" spans="1:10" ht="21" customHeight="1" x14ac:dyDescent="0.25">
      <c r="A59" s="34"/>
      <c r="B59" s="30" t="s">
        <v>64</v>
      </c>
      <c r="C59" s="37">
        <f>SUM(C58,C44,C40,C37,C32,C27,C24,C21,C16,C13)</f>
        <v>0</v>
      </c>
      <c r="D59" s="37">
        <f t="shared" ref="D59:H59" si="22">SUM(D58,D44,D40,D37,D32,D27,D24,D21,D16,D13)</f>
        <v>4</v>
      </c>
      <c r="E59" s="37">
        <f t="shared" si="22"/>
        <v>0</v>
      </c>
      <c r="F59" s="37">
        <f t="shared" si="22"/>
        <v>16282.070000000002</v>
      </c>
      <c r="G59" s="37">
        <f t="shared" si="22"/>
        <v>370.6</v>
      </c>
      <c r="H59" s="37">
        <f t="shared" si="22"/>
        <v>16652.670000000002</v>
      </c>
      <c r="I59" s="35"/>
      <c r="J59" s="39"/>
    </row>
    <row r="63" spans="1:10" ht="21" customHeight="1" x14ac:dyDescent="0.25">
      <c r="A63" s="67" t="s">
        <v>12</v>
      </c>
      <c r="B63" s="68"/>
      <c r="C63" s="65" t="s">
        <v>13</v>
      </c>
      <c r="D63" s="65"/>
      <c r="E63" s="65" t="s">
        <v>17</v>
      </c>
      <c r="F63" s="65"/>
      <c r="G63" s="65" t="s">
        <v>18</v>
      </c>
      <c r="H63" s="65"/>
      <c r="I63" s="32" t="s">
        <v>14</v>
      </c>
    </row>
    <row r="64" spans="1:10" ht="21" customHeight="1" x14ac:dyDescent="0.25">
      <c r="A64" s="69">
        <f>E59</f>
        <v>0</v>
      </c>
      <c r="B64" s="66"/>
      <c r="C64" s="66">
        <f>H59</f>
        <v>16652.670000000002</v>
      </c>
      <c r="D64" s="66"/>
      <c r="E64" s="66">
        <f>F59</f>
        <v>16282.070000000002</v>
      </c>
      <c r="F64" s="66"/>
      <c r="G64" s="66">
        <f>G59</f>
        <v>370.6</v>
      </c>
      <c r="H64" s="66"/>
      <c r="I64" s="33">
        <f>A64-C64</f>
        <v>-16652.670000000002</v>
      </c>
    </row>
    <row r="66" spans="1:9" ht="21" customHeight="1" x14ac:dyDescent="0.25">
      <c r="A66" s="40" t="s">
        <v>75</v>
      </c>
      <c r="B66" s="41"/>
      <c r="C66" s="42" t="s">
        <v>76</v>
      </c>
      <c r="D66" s="40"/>
      <c r="E66" s="40" t="s">
        <v>77</v>
      </c>
      <c r="F66" s="40"/>
      <c r="G66" s="40" t="s">
        <v>78</v>
      </c>
      <c r="H66" s="40"/>
      <c r="I66" s="41"/>
    </row>
  </sheetData>
  <mergeCells count="76">
    <mergeCell ref="C28:C31"/>
    <mergeCell ref="D28:D31"/>
    <mergeCell ref="E28:E31"/>
    <mergeCell ref="C33:C36"/>
    <mergeCell ref="D45:D57"/>
    <mergeCell ref="E45:E57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8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63:H63"/>
    <mergeCell ref="G64:H64"/>
    <mergeCell ref="A63:B63"/>
    <mergeCell ref="A41:A43"/>
    <mergeCell ref="B41:B43"/>
    <mergeCell ref="C41:C43"/>
    <mergeCell ref="D41:D43"/>
    <mergeCell ref="E41:E43"/>
    <mergeCell ref="A64:B64"/>
    <mergeCell ref="C63:D63"/>
    <mergeCell ref="C64:D64"/>
    <mergeCell ref="E63:F63"/>
    <mergeCell ref="E64:F64"/>
    <mergeCell ref="B45:B57"/>
    <mergeCell ref="A45:A57"/>
    <mergeCell ref="C45:C57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view="pageBreakPreview" topLeftCell="A16" zoomScale="60" zoomScaleNormal="100" workbookViewId="0">
      <selection activeCell="K37" sqref="K3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8.4414062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2" t="s">
        <v>72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2" t="s">
        <v>88</v>
      </c>
      <c r="G5" s="102"/>
      <c r="H5" s="46" t="s">
        <v>20</v>
      </c>
      <c r="I5" s="8"/>
      <c r="J5" s="102" t="s">
        <v>91</v>
      </c>
      <c r="K5" s="103"/>
    </row>
    <row r="6" spans="2:11" ht="20.100000000000001" customHeight="1" x14ac:dyDescent="0.25">
      <c r="B6" s="9"/>
      <c r="C6" s="10"/>
      <c r="D6" s="11" t="s">
        <v>21</v>
      </c>
      <c r="E6" s="11"/>
      <c r="F6" s="104" t="s">
        <v>89</v>
      </c>
      <c r="G6" s="104"/>
      <c r="H6" s="11" t="s">
        <v>22</v>
      </c>
      <c r="I6" s="10"/>
      <c r="J6" s="104" t="s">
        <v>92</v>
      </c>
      <c r="K6" s="105"/>
    </row>
    <row r="7" spans="2:11" ht="20.100000000000001" customHeight="1" x14ac:dyDescent="0.25">
      <c r="B7" s="9"/>
      <c r="C7" s="10"/>
      <c r="D7" s="11" t="s">
        <v>23</v>
      </c>
      <c r="E7" s="11"/>
      <c r="F7" s="104" t="s">
        <v>90</v>
      </c>
      <c r="G7" s="104"/>
      <c r="H7" s="11" t="s">
        <v>24</v>
      </c>
      <c r="I7" s="12"/>
      <c r="J7" s="107">
        <v>44550</v>
      </c>
      <c r="K7" s="105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88"/>
      <c r="K8" s="89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5" t="s">
        <v>25</v>
      </c>
      <c r="C10" s="96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20.100000000000001" customHeight="1" x14ac:dyDescent="0.25">
      <c r="B11" s="85">
        <v>1</v>
      </c>
      <c r="C11" s="86"/>
      <c r="D11" s="97" t="s">
        <v>32</v>
      </c>
      <c r="E11" s="85" t="s">
        <v>33</v>
      </c>
      <c r="F11" s="86"/>
      <c r="G11" s="19">
        <f>H11+I11</f>
        <v>0</v>
      </c>
      <c r="H11" s="19"/>
      <c r="I11" s="91"/>
      <c r="J11" s="92"/>
      <c r="K11" s="20" t="s">
        <v>34</v>
      </c>
    </row>
    <row r="12" spans="2:11" ht="20.100000000000001" customHeight="1" x14ac:dyDescent="0.25">
      <c r="B12" s="85">
        <v>2</v>
      </c>
      <c r="C12" s="86"/>
      <c r="D12" s="98"/>
      <c r="E12" s="87" t="s">
        <v>35</v>
      </c>
      <c r="F12" s="87"/>
      <c r="G12" s="50">
        <f t="shared" ref="G12:G17" si="0">H12+I12</f>
        <v>185.71</v>
      </c>
      <c r="H12" s="19">
        <v>185.71</v>
      </c>
      <c r="I12" s="91"/>
      <c r="J12" s="92"/>
      <c r="K12" s="20" t="s">
        <v>93</v>
      </c>
    </row>
    <row r="13" spans="2:11" ht="20.100000000000001" customHeight="1" x14ac:dyDescent="0.25">
      <c r="B13" s="85">
        <v>3</v>
      </c>
      <c r="C13" s="86"/>
      <c r="D13" s="98"/>
      <c r="E13" s="85" t="s">
        <v>36</v>
      </c>
      <c r="F13" s="86"/>
      <c r="G13" s="50">
        <f t="shared" si="0"/>
        <v>0</v>
      </c>
      <c r="H13" s="19"/>
      <c r="I13" s="91"/>
      <c r="J13" s="92"/>
      <c r="K13" s="20" t="s">
        <v>34</v>
      </c>
    </row>
    <row r="14" spans="2:11" ht="20.100000000000001" customHeight="1" x14ac:dyDescent="0.25">
      <c r="B14" s="85">
        <v>4</v>
      </c>
      <c r="C14" s="86"/>
      <c r="D14" s="98"/>
      <c r="E14" s="85" t="s">
        <v>37</v>
      </c>
      <c r="F14" s="86"/>
      <c r="G14" s="50">
        <v>596</v>
      </c>
      <c r="H14" s="19">
        <v>596</v>
      </c>
      <c r="I14" s="91"/>
      <c r="J14" s="92"/>
      <c r="K14" s="20" t="s">
        <v>94</v>
      </c>
    </row>
    <row r="15" spans="2:11" ht="20.100000000000001" customHeight="1" x14ac:dyDescent="0.25">
      <c r="B15" s="85">
        <v>5</v>
      </c>
      <c r="C15" s="86"/>
      <c r="D15" s="97" t="s">
        <v>38</v>
      </c>
      <c r="E15" s="85" t="s">
        <v>37</v>
      </c>
      <c r="F15" s="86"/>
      <c r="G15" s="50">
        <f t="shared" si="0"/>
        <v>74.900000000000006</v>
      </c>
      <c r="H15" s="19"/>
      <c r="I15" s="91">
        <v>74.900000000000006</v>
      </c>
      <c r="J15" s="92"/>
      <c r="K15" s="20" t="s">
        <v>95</v>
      </c>
    </row>
    <row r="16" spans="2:11" ht="20.100000000000001" customHeight="1" x14ac:dyDescent="0.25">
      <c r="B16" s="85">
        <v>6</v>
      </c>
      <c r="C16" s="86"/>
      <c r="D16" s="98"/>
      <c r="E16" s="87" t="s">
        <v>96</v>
      </c>
      <c r="F16" s="87"/>
      <c r="G16" s="50">
        <f t="shared" si="0"/>
        <v>17.600000000000001</v>
      </c>
      <c r="H16" s="19">
        <v>17.600000000000001</v>
      </c>
      <c r="I16" s="91"/>
      <c r="J16" s="92"/>
      <c r="K16" s="20" t="s">
        <v>97</v>
      </c>
    </row>
    <row r="17" spans="1:11" ht="20.100000000000001" customHeight="1" x14ac:dyDescent="0.25">
      <c r="B17" s="85">
        <v>7</v>
      </c>
      <c r="C17" s="86"/>
      <c r="D17" s="108"/>
      <c r="E17" s="87"/>
      <c r="F17" s="87"/>
      <c r="G17" s="50">
        <f t="shared" si="0"/>
        <v>0</v>
      </c>
      <c r="H17" s="19"/>
      <c r="I17" s="91"/>
      <c r="J17" s="92"/>
      <c r="K17" s="20"/>
    </row>
    <row r="18" spans="1:11" ht="20.100000000000001" customHeight="1" x14ac:dyDescent="0.25">
      <c r="B18" s="93" t="s">
        <v>39</v>
      </c>
      <c r="C18" s="99"/>
      <c r="D18" s="99"/>
      <c r="E18" s="99"/>
      <c r="F18" s="94"/>
      <c r="G18" s="21">
        <f>SUM(G11:G17)</f>
        <v>874.21</v>
      </c>
      <c r="H18" s="21">
        <f>SUM(H11:H17)</f>
        <v>799.31000000000006</v>
      </c>
      <c r="I18" s="100">
        <f>SUM(I11:J17)</f>
        <v>74.900000000000006</v>
      </c>
      <c r="J18" s="101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12" t="s">
        <v>29</v>
      </c>
      <c r="C20" s="112"/>
      <c r="D20" s="112"/>
      <c r="E20" s="112"/>
      <c r="F20" s="112"/>
      <c r="G20" s="112" t="s">
        <v>40</v>
      </c>
      <c r="H20" s="112"/>
      <c r="I20" s="112"/>
      <c r="J20" s="112"/>
      <c r="K20" s="17" t="s">
        <v>41</v>
      </c>
    </row>
    <row r="21" spans="1:11" ht="20.100000000000001" customHeight="1" x14ac:dyDescent="0.25">
      <c r="B21" s="111">
        <f>H18</f>
        <v>799.31000000000006</v>
      </c>
      <c r="C21" s="111"/>
      <c r="D21" s="111"/>
      <c r="E21" s="111"/>
      <c r="F21" s="111"/>
      <c r="G21" s="111">
        <f>I18</f>
        <v>74.900000000000006</v>
      </c>
      <c r="H21" s="111"/>
      <c r="I21" s="111"/>
      <c r="J21" s="111"/>
      <c r="K21" s="24">
        <f>SUM(B21:J21)</f>
        <v>874.21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399999999999999" x14ac:dyDescent="0.25">
      <c r="A26" s="52" t="s">
        <v>81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 x14ac:dyDescent="0.25">
      <c r="B28" s="7"/>
      <c r="C28" s="8"/>
      <c r="D28" s="46" t="s">
        <v>19</v>
      </c>
      <c r="E28" s="46"/>
      <c r="F28" s="102" t="str">
        <f>F5</f>
        <v>安黎欢</v>
      </c>
      <c r="G28" s="102"/>
      <c r="H28" s="46" t="s">
        <v>20</v>
      </c>
      <c r="I28" s="8"/>
      <c r="J28" s="102" t="str">
        <f>J5</f>
        <v>项目经理</v>
      </c>
      <c r="K28" s="103"/>
    </row>
    <row r="29" spans="1:11" ht="20.100000000000001" customHeight="1" x14ac:dyDescent="0.25">
      <c r="B29" s="9"/>
      <c r="C29" s="10"/>
      <c r="D29" s="11" t="s">
        <v>21</v>
      </c>
      <c r="E29" s="11"/>
      <c r="F29" s="104" t="str">
        <f>F6</f>
        <v>北京</v>
      </c>
      <c r="G29" s="104"/>
      <c r="H29" s="11" t="s">
        <v>22</v>
      </c>
      <c r="I29" s="10"/>
      <c r="J29" s="104" t="str">
        <f>J6</f>
        <v>业务6组</v>
      </c>
      <c r="K29" s="105"/>
    </row>
    <row r="30" spans="1:11" ht="20.100000000000001" customHeight="1" x14ac:dyDescent="0.25">
      <c r="B30" s="9"/>
      <c r="C30" s="10"/>
      <c r="D30" s="11" t="s">
        <v>23</v>
      </c>
      <c r="E30" s="11"/>
      <c r="F30" s="104" t="str">
        <f>F7</f>
        <v>2021年12月17-18日</v>
      </c>
      <c r="G30" s="104"/>
      <c r="H30" s="11" t="s">
        <v>24</v>
      </c>
      <c r="I30" s="12"/>
      <c r="J30" s="104">
        <f>J7</f>
        <v>44550</v>
      </c>
      <c r="K30" s="105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80</v>
      </c>
      <c r="I31" s="49"/>
      <c r="J31" s="88">
        <f>J8</f>
        <v>0</v>
      </c>
      <c r="K31" s="89"/>
    </row>
    <row r="32" spans="1:11" ht="20.100000000000001" customHeight="1" x14ac:dyDescent="0.25"/>
    <row r="33" spans="2:11" ht="20.100000000000001" customHeight="1" x14ac:dyDescent="0.25">
      <c r="B33" s="87"/>
      <c r="C33" s="87"/>
      <c r="D33" s="44" t="s">
        <v>86</v>
      </c>
      <c r="E33" s="87" t="s">
        <v>87</v>
      </c>
      <c r="F33" s="87"/>
      <c r="G33" s="19" t="s">
        <v>85</v>
      </c>
      <c r="H33" s="19" t="s">
        <v>83</v>
      </c>
      <c r="I33" s="106" t="s">
        <v>84</v>
      </c>
      <c r="J33" s="106"/>
      <c r="K33" s="45" t="s">
        <v>82</v>
      </c>
    </row>
    <row r="34" spans="2:11" ht="20.100000000000001" customHeight="1" x14ac:dyDescent="0.25">
      <c r="B34" s="87">
        <v>1</v>
      </c>
      <c r="C34" s="87"/>
      <c r="D34" s="109" t="s">
        <v>89</v>
      </c>
      <c r="E34" s="90">
        <v>44547</v>
      </c>
      <c r="F34" s="87"/>
      <c r="G34" s="19">
        <v>100</v>
      </c>
      <c r="H34" s="19">
        <v>1</v>
      </c>
      <c r="I34" s="91">
        <f>G34*H34</f>
        <v>100</v>
      </c>
      <c r="J34" s="92"/>
      <c r="K34" s="25"/>
    </row>
    <row r="35" spans="2:11" ht="20.100000000000001" customHeight="1" x14ac:dyDescent="0.25">
      <c r="B35" s="87">
        <v>2</v>
      </c>
      <c r="C35" s="87"/>
      <c r="D35" s="110"/>
      <c r="E35" s="90">
        <v>44548</v>
      </c>
      <c r="F35" s="87"/>
      <c r="G35" s="19">
        <v>200</v>
      </c>
      <c r="H35" s="19">
        <v>1</v>
      </c>
      <c r="I35" s="91">
        <f t="shared" ref="I35:I36" si="1">G35*H35</f>
        <v>200</v>
      </c>
      <c r="J35" s="92"/>
      <c r="K35" s="25"/>
    </row>
    <row r="36" spans="2:11" ht="20.100000000000001" customHeight="1" x14ac:dyDescent="0.25">
      <c r="B36" s="87">
        <v>3</v>
      </c>
      <c r="C36" s="87"/>
      <c r="D36" s="43"/>
      <c r="E36" s="87"/>
      <c r="F36" s="87"/>
      <c r="G36" s="19">
        <v>0</v>
      </c>
      <c r="H36" s="19">
        <v>0</v>
      </c>
      <c r="I36" s="91">
        <f t="shared" si="1"/>
        <v>0</v>
      </c>
      <c r="J36" s="92"/>
      <c r="K36" s="25"/>
    </row>
    <row r="37" spans="2:11" ht="20.100000000000001" customHeight="1" x14ac:dyDescent="0.25">
      <c r="B37" s="93" t="s">
        <v>39</v>
      </c>
      <c r="C37" s="99"/>
      <c r="D37" s="99"/>
      <c r="E37" s="99"/>
      <c r="F37" s="94"/>
      <c r="G37" s="21"/>
      <c r="H37" s="21">
        <f>SUM(H19:H36)</f>
        <v>2</v>
      </c>
      <c r="I37" s="100">
        <f>SUM(I34:J36)</f>
        <v>300</v>
      </c>
      <c r="J37" s="101"/>
      <c r="K37" s="22"/>
    </row>
    <row r="38" spans="2:11" ht="20.100000000000001" customHeight="1" x14ac:dyDescent="0.25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3">
    <mergeCell ref="E17:F17"/>
    <mergeCell ref="D34:D35"/>
    <mergeCell ref="G21:J21"/>
    <mergeCell ref="B21:F21"/>
    <mergeCell ref="I17:J17"/>
    <mergeCell ref="I18:J18"/>
    <mergeCell ref="B17:C17"/>
    <mergeCell ref="B18:F18"/>
    <mergeCell ref="B20:F20"/>
    <mergeCell ref="G20:J20"/>
    <mergeCell ref="I12:J12"/>
    <mergeCell ref="E15:F15"/>
    <mergeCell ref="I15:J15"/>
    <mergeCell ref="E16:F16"/>
    <mergeCell ref="I16:J16"/>
    <mergeCell ref="B36:C36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B13:C13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14:C14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</mergeCells>
  <phoneticPr fontId="1" type="noConversion"/>
  <pageMargins left="0.7" right="0.7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2021-12-21T06:39:21Z</cp:lastPrinted>
  <dcterms:created xsi:type="dcterms:W3CDTF">2014-04-15T08:52:03Z</dcterms:created>
  <dcterms:modified xsi:type="dcterms:W3CDTF">2021-12-21T06:40:58Z</dcterms:modified>
</cp:coreProperties>
</file>