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C5517C6-5115-458E-A7A9-17D0BC417B53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3" l="1"/>
  <c r="H40" i="2" l="1"/>
  <c r="I37" i="2"/>
  <c r="J34" i="2"/>
  <c r="J33" i="2"/>
  <c r="F33" i="2"/>
  <c r="J32" i="2"/>
  <c r="F32" i="2"/>
  <c r="J31" i="2"/>
  <c r="F31" i="2"/>
  <c r="I21" i="2"/>
  <c r="G24" i="2" s="1"/>
  <c r="H21" i="2"/>
  <c r="B24" i="2" s="1"/>
  <c r="G21" i="2"/>
  <c r="G63" i="3"/>
  <c r="G64" i="3" s="1"/>
  <c r="G69" i="3" s="1"/>
  <c r="F63" i="3"/>
  <c r="F64" i="3" s="1"/>
  <c r="E69" i="3" s="1"/>
  <c r="D63" i="3"/>
  <c r="D64" i="3" s="1"/>
  <c r="C63" i="3"/>
  <c r="H62" i="3"/>
  <c r="H61" i="3"/>
  <c r="H60" i="3"/>
  <c r="H59" i="3"/>
  <c r="H58" i="3"/>
  <c r="H57" i="3"/>
  <c r="H56" i="3"/>
  <c r="H55" i="3"/>
  <c r="H54" i="3"/>
  <c r="H53" i="3"/>
  <c r="H52" i="3"/>
  <c r="H51" i="3"/>
  <c r="H63" i="3" s="1"/>
  <c r="E51" i="3"/>
  <c r="E63" i="3" s="1"/>
  <c r="G50" i="3"/>
  <c r="F50" i="3"/>
  <c r="E50" i="3"/>
  <c r="D50" i="3"/>
  <c r="C50" i="3"/>
  <c r="H49" i="3"/>
  <c r="H48" i="3"/>
  <c r="H47" i="3"/>
  <c r="H50" i="3" s="1"/>
  <c r="E47" i="3"/>
  <c r="G46" i="3"/>
  <c r="F46" i="3"/>
  <c r="D46" i="3"/>
  <c r="C46" i="3"/>
  <c r="C64" i="3" s="1"/>
  <c r="H45" i="3"/>
  <c r="H44" i="3"/>
  <c r="H46" i="3" s="1"/>
  <c r="E44" i="3"/>
  <c r="E46" i="3" s="1"/>
  <c r="G43" i="3"/>
  <c r="F43" i="3"/>
  <c r="E43" i="3"/>
  <c r="D43" i="3"/>
  <c r="C43" i="3"/>
  <c r="H42" i="3"/>
  <c r="H41" i="3"/>
  <c r="H40" i="3"/>
  <c r="H39" i="3"/>
  <c r="H43" i="3" s="1"/>
  <c r="E39" i="3"/>
  <c r="G38" i="3"/>
  <c r="F38" i="3"/>
  <c r="D38" i="3"/>
  <c r="C38" i="3"/>
  <c r="H37" i="3"/>
  <c r="H36" i="3"/>
  <c r="H35" i="3"/>
  <c r="H34" i="3"/>
  <c r="H38" i="3" s="1"/>
  <c r="E34" i="3"/>
  <c r="E38" i="3" s="1"/>
  <c r="G33" i="3"/>
  <c r="F33" i="3"/>
  <c r="E33" i="3"/>
  <c r="D33" i="3"/>
  <c r="C33" i="3"/>
  <c r="H32" i="3"/>
  <c r="H31" i="3"/>
  <c r="H30" i="3"/>
  <c r="H29" i="3"/>
  <c r="H28" i="3"/>
  <c r="H27" i="3"/>
  <c r="H26" i="3"/>
  <c r="H25" i="3"/>
  <c r="H24" i="3"/>
  <c r="H33" i="3" s="1"/>
  <c r="E24" i="3"/>
  <c r="G23" i="3"/>
  <c r="F23" i="3"/>
  <c r="E23" i="3"/>
  <c r="D23" i="3"/>
  <c r="C23" i="3"/>
  <c r="H22" i="3"/>
  <c r="H21" i="3"/>
  <c r="H23" i="3" s="1"/>
  <c r="E21" i="3"/>
  <c r="G20" i="3"/>
  <c r="F20" i="3"/>
  <c r="D20" i="3"/>
  <c r="C20" i="3"/>
  <c r="H18" i="3"/>
  <c r="H17" i="3"/>
  <c r="H20" i="3" s="1"/>
  <c r="E17" i="3"/>
  <c r="E20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I40" i="2" l="1"/>
  <c r="K24" i="2"/>
  <c r="E64" i="3"/>
  <c r="A69" i="3" s="1"/>
  <c r="H64" i="3"/>
  <c r="C69" i="3" s="1"/>
  <c r="I69" i="3" l="1"/>
</calcChain>
</file>

<file path=xl/sharedStrings.xml><?xml version="1.0" encoding="utf-8"?>
<sst xmlns="http://schemas.openxmlformats.org/spreadsheetml/2006/main" count="139" uniqueCount="119">
  <si>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</si>
  <si>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</si>
  <si>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</si>
  <si>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</si>
  <si>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</si>
  <si>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</si>
  <si>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</si>
  <si>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</si>
  <si>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</si>
  <si>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</si>
  <si>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</si>
  <si>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</si>
  <si>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</si>
  <si>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</si>
  <si>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</si>
  <si>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</si>
  <si>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</si>
  <si>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</si>
  <si>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</si>
  <si>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</si>
  <si>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</si>
  <si>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</si>
  <si>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5月9日客户用餐</t>
  </si>
  <si>
    <t>需有客户邮件确认，并抄送合规部。</t>
  </si>
  <si>
    <t>6月21客户用餐</t>
  </si>
  <si>
    <t>6月26客户用餐</t>
  </si>
  <si>
    <t>客户使用费用合计</t>
  </si>
  <si>
    <t>活动餐费</t>
  </si>
  <si>
    <t>需提供刷卡联、菜单（小票）</t>
  </si>
  <si>
    <t>活动餐费合计</t>
  </si>
  <si>
    <t>现地采买费用</t>
  </si>
  <si>
    <t>可乐</t>
  </si>
  <si>
    <t>尽量提供可用的原始发票，发票项目不可用的，且开票需要加收税点的可以不提供原始发票。网上交易均需提供交易截图。</t>
  </si>
  <si>
    <t>雪碧</t>
  </si>
  <si>
    <t>茶歇-豆腐干</t>
  </si>
  <si>
    <t>茶歇-豌豆黄、杏仁饼，饼干</t>
  </si>
  <si>
    <t>茶歇-沙棘糕</t>
  </si>
  <si>
    <t>茶歇-怪味豆</t>
  </si>
  <si>
    <t>茶歇2</t>
  </si>
  <si>
    <t>饼干、纸巾等</t>
  </si>
  <si>
    <t>签到花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</si>
  <si>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</si>
  <si>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</si>
  <si>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</si>
  <si>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</si>
  <si>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</si>
  <si>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</si>
  <si>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</si>
  <si>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</si>
  <si>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</si>
  <si>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</si>
  <si>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</si>
  <si>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</si>
  <si>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</si>
  <si>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指示牌</t>
  </si>
  <si>
    <t>游戏道具穿越火线</t>
  </si>
  <si>
    <t>游戏道具赛车</t>
  </si>
  <si>
    <t>飞镖盘</t>
  </si>
  <si>
    <t>钢印</t>
  </si>
  <si>
    <t>光敏印章</t>
  </si>
  <si>
    <t>铃铛</t>
  </si>
  <si>
    <t>毛线（无票）</t>
  </si>
  <si>
    <t>桌号立牌</t>
  </si>
  <si>
    <t>定做logo服装8件（海晨）</t>
  </si>
  <si>
    <t>硬盘（海晨）</t>
  </si>
  <si>
    <t>洗衣费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</si>
  <si>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</si>
  <si>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</si>
  <si>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</si>
  <si>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</si>
  <si>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</si>
  <si>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</si>
  <si>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</si>
  <si>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</si>
  <si>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</si>
  <si>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</si>
  <si>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</si>
  <si>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</si>
  <si>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</si>
  <si>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</si>
  <si>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</si>
  <si>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</si>
  <si>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</si>
  <si>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</si>
  <si>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</si>
  <si>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</si>
  <si>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</si>
  <si>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6.25-6.26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</si>
  <si>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</si>
  <si>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</si>
  <si>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</si>
  <si>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</si>
  <si>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</si>
  <si>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</si>
  <si>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</si>
  <si>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</si>
  <si>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</si>
  <si>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</si>
  <si>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</si>
  <si>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</si>
  <si>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</si>
  <si>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</si>
  <si>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</si>
  <si>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</si>
  <si>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</si>
  <si>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</si>
  <si>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</si>
  <si>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</si>
  <si>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</si>
  <si>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</si>
  <si>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</si>
  <si>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</si>
  <si>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详见行程单-珠海踩点</t>
    <phoneticPr fontId="14" type="noConversion"/>
  </si>
  <si>
    <t>珠海丽枫酒店-珠海海湾酒店</t>
    <phoneticPr fontId="14" type="noConversion"/>
  </si>
  <si>
    <t>当地住宿一晚</t>
    <phoneticPr fontId="14" type="noConversion"/>
  </si>
  <si>
    <t>6.26日 王凤雨</t>
    <phoneticPr fontId="14" type="noConversion"/>
  </si>
  <si>
    <t>机场-家</t>
    <phoneticPr fontId="14" type="noConversion"/>
  </si>
  <si>
    <t>珠海</t>
    <phoneticPr fontId="14" type="noConversion"/>
  </si>
  <si>
    <t>7.22-23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</si>
</sst>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2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80" fontId="0" fillId="9" borderId="8" xfId="0" applyNumberFormat="1" applyFill="1" applyBorder="1" applyAlignment="1">
      <alignment horizontal="right" vertical="center"/>
    </xf>
    <xf numFmtId="180" fontId="9" fillId="9" borderId="8" xfId="0" applyNumberFormat="1" applyFont="1" applyFill="1" applyBorder="1" applyAlignment="1">
      <alignment horizontal="right" vertical="center"/>
    </xf>
    <xf numFmtId="180" fontId="10" fillId="0" borderId="8" xfId="0" applyNumberFormat="1" applyFont="1" applyBorder="1" applyAlignment="1">
      <alignment horizontal="right" vertical="center"/>
    </xf>
    <xf numFmtId="180" fontId="10" fillId="9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9" borderId="8" xfId="0" applyFill="1" applyBorder="1">
      <alignment vertical="center"/>
    </xf>
    <xf numFmtId="0" fontId="10" fillId="0" borderId="8" xfId="0" applyFont="1" applyBorder="1">
      <alignment vertical="center"/>
    </xf>
    <xf numFmtId="0" fontId="10" fillId="9" borderId="8" xfId="0" applyFont="1" applyFill="1" applyBorder="1">
      <alignment vertical="center"/>
    </xf>
    <xf numFmtId="0" fontId="11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0" fillId="9" borderId="8" xfId="0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vertical="center"/>
    </xf>
    <xf numFmtId="0" fontId="15" fillId="0" borderId="8" xfId="0" applyFont="1" applyBorder="1">
      <alignment vertical="center"/>
    </xf>
    <xf numFmtId="0" fontId="15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opLeftCell="A7" zoomScaleNormal="100" workbookViewId="0">
      <selection activeCell="C24" sqref="C24:C32"/>
    </sheetView>
  </sheetViews>
  <sheetFormatPr defaultColWidth="9" defaultRowHeight="21" customHeight="1" x14ac:dyDescent="0.3"/>
  <cols>
    <col min="1" max="1" width="9" style="35"/>
    <col min="2" max="2" width="16.73046875" customWidth="1"/>
    <col min="3" max="3" width="12.86328125" style="36"/>
    <col min="5" max="5" width="11.59765625" customWidth="1"/>
    <col min="6" max="6" width="12.5976562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94" t="s">
        <v>0</v>
      </c>
      <c r="D2" s="94"/>
      <c r="E2" s="94"/>
      <c r="F2" s="94"/>
      <c r="G2" s="94"/>
      <c r="H2" s="94"/>
      <c r="I2" s="49"/>
      <c r="J2" s="49"/>
      <c r="K2" s="49"/>
      <c r="L2" s="49"/>
    </row>
    <row r="4" spans="1:12" ht="21" customHeight="1" x14ac:dyDescent="0.3">
      <c r="H4" s="73" t="s">
        <v>1</v>
      </c>
      <c r="I4" s="73"/>
      <c r="J4" s="73" t="s">
        <v>2</v>
      </c>
    </row>
    <row r="5" spans="1:12" ht="21" customHeight="1" x14ac:dyDescent="0.3">
      <c r="H5" s="74"/>
      <c r="I5" s="74"/>
      <c r="J5" s="74"/>
    </row>
    <row r="6" spans="1:12" ht="21" customHeight="1" x14ac:dyDescent="0.3">
      <c r="A6" s="92" t="s">
        <v>3</v>
      </c>
      <c r="B6" s="78" t="s">
        <v>4</v>
      </c>
      <c r="C6" s="95" t="s">
        <v>5</v>
      </c>
      <c r="D6" s="95"/>
      <c r="E6" s="95"/>
      <c r="F6" s="96" t="s">
        <v>6</v>
      </c>
      <c r="G6" s="96"/>
      <c r="H6" s="96"/>
      <c r="I6" s="96"/>
      <c r="J6" s="78" t="s">
        <v>7</v>
      </c>
    </row>
    <row r="7" spans="1:12" ht="21" customHeight="1" x14ac:dyDescent="0.3">
      <c r="A7" s="92"/>
      <c r="B7" s="78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78"/>
    </row>
    <row r="8" spans="1:12" ht="21" customHeight="1" x14ac:dyDescent="0.3">
      <c r="A8" s="93">
        <v>1</v>
      </c>
      <c r="B8" s="100" t="s">
        <v>15</v>
      </c>
      <c r="C8" s="79">
        <v>0</v>
      </c>
      <c r="D8" s="83"/>
      <c r="E8" s="79">
        <f>C8*D8</f>
        <v>0</v>
      </c>
      <c r="F8" s="41">
        <v>0</v>
      </c>
      <c r="G8" s="41">
        <v>0</v>
      </c>
      <c r="H8" s="41">
        <f>F8+G8</f>
        <v>0</v>
      </c>
      <c r="I8" s="50"/>
      <c r="J8" s="67" t="s">
        <v>16</v>
      </c>
    </row>
    <row r="9" spans="1:12" ht="21" customHeight="1" x14ac:dyDescent="0.3">
      <c r="A9" s="93"/>
      <c r="B9" s="100"/>
      <c r="C9" s="79"/>
      <c r="D9" s="83"/>
      <c r="E9" s="79"/>
      <c r="F9" s="41">
        <v>0</v>
      </c>
      <c r="G9" s="41">
        <v>0</v>
      </c>
      <c r="H9" s="41">
        <f>F9+G9</f>
        <v>0</v>
      </c>
      <c r="I9" s="50"/>
      <c r="J9" s="68"/>
    </row>
    <row r="10" spans="1:12" ht="21" customHeight="1" x14ac:dyDescent="0.3">
      <c r="A10" s="93"/>
      <c r="B10" s="100"/>
      <c r="C10" s="79"/>
      <c r="D10" s="83"/>
      <c r="E10" s="79"/>
      <c r="F10" s="41">
        <v>0</v>
      </c>
      <c r="G10" s="41">
        <v>0</v>
      </c>
      <c r="H10" s="41">
        <f>F10+G10</f>
        <v>0</v>
      </c>
      <c r="I10" s="50"/>
      <c r="J10" s="68"/>
    </row>
    <row r="11" spans="1:12" ht="21" customHeight="1" x14ac:dyDescent="0.3">
      <c r="A11" s="93"/>
      <c r="B11" s="100"/>
      <c r="C11" s="79"/>
      <c r="D11" s="83"/>
      <c r="E11" s="79"/>
      <c r="F11" s="41">
        <v>0</v>
      </c>
      <c r="G11" s="41">
        <v>0</v>
      </c>
      <c r="H11" s="41">
        <f>F11+G11</f>
        <v>0</v>
      </c>
      <c r="I11" s="50"/>
      <c r="J11" s="68"/>
    </row>
    <row r="12" spans="1:12" ht="21" customHeight="1" x14ac:dyDescent="0.3">
      <c r="A12" s="93"/>
      <c r="B12" s="100"/>
      <c r="C12" s="79"/>
      <c r="D12" s="83"/>
      <c r="E12" s="79"/>
      <c r="F12" s="41">
        <v>0</v>
      </c>
      <c r="G12" s="41">
        <v>0</v>
      </c>
      <c r="H12" s="41">
        <f>F12+G12</f>
        <v>0</v>
      </c>
      <c r="I12" s="50"/>
      <c r="J12" s="68"/>
    </row>
    <row r="13" spans="1:12" s="34" customFormat="1" ht="21" customHeight="1" x14ac:dyDescent="0.3">
      <c r="A13" s="42"/>
      <c r="B13" s="43" t="s">
        <v>17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0">SUM(G8:G12)</f>
        <v>0</v>
      </c>
      <c r="H13" s="44">
        <f t="shared" si="0"/>
        <v>0</v>
      </c>
      <c r="I13" s="51"/>
      <c r="J13" s="69"/>
    </row>
    <row r="14" spans="1:12" ht="21" customHeight="1" x14ac:dyDescent="0.3">
      <c r="A14" s="84">
        <v>2</v>
      </c>
      <c r="B14" s="87" t="s">
        <v>18</v>
      </c>
      <c r="C14" s="80">
        <v>0</v>
      </c>
      <c r="D14" s="84"/>
      <c r="E14" s="80">
        <f>C14*D14</f>
        <v>0</v>
      </c>
      <c r="F14" s="41">
        <v>0</v>
      </c>
      <c r="G14" s="41">
        <v>0</v>
      </c>
      <c r="H14" s="41">
        <f>F14+G14</f>
        <v>0</v>
      </c>
      <c r="I14" s="50"/>
      <c r="J14" s="67" t="s">
        <v>19</v>
      </c>
    </row>
    <row r="15" spans="1:12" ht="21" customHeight="1" x14ac:dyDescent="0.3">
      <c r="A15" s="86"/>
      <c r="B15" s="89"/>
      <c r="C15" s="82"/>
      <c r="D15" s="86"/>
      <c r="E15" s="82"/>
      <c r="F15" s="41">
        <v>0</v>
      </c>
      <c r="G15" s="41">
        <v>0</v>
      </c>
      <c r="H15" s="41">
        <f t="shared" ref="H15" si="1">F15+G15</f>
        <v>0</v>
      </c>
      <c r="I15" s="50"/>
      <c r="J15" s="68"/>
    </row>
    <row r="16" spans="1:12" s="34" customFormat="1" ht="21" customHeight="1" x14ac:dyDescent="0.3">
      <c r="A16" s="42"/>
      <c r="B16" s="43" t="s">
        <v>20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1"/>
      <c r="J16" s="69"/>
    </row>
    <row r="17" spans="1:10" ht="21" customHeight="1" x14ac:dyDescent="0.3">
      <c r="A17" s="93">
        <v>3</v>
      </c>
      <c r="B17" s="100" t="s">
        <v>21</v>
      </c>
      <c r="C17" s="79">
        <v>1000</v>
      </c>
      <c r="D17" s="83">
        <v>1</v>
      </c>
      <c r="E17" s="79">
        <f>C17*D17</f>
        <v>1000</v>
      </c>
      <c r="F17" s="41">
        <v>523</v>
      </c>
      <c r="G17" s="41">
        <v>0</v>
      </c>
      <c r="H17" s="45">
        <f>F17+G17</f>
        <v>523</v>
      </c>
      <c r="I17" s="52" t="s">
        <v>22</v>
      </c>
      <c r="J17" s="75" t="s">
        <v>23</v>
      </c>
    </row>
    <row r="18" spans="1:10" ht="21" customHeight="1" x14ac:dyDescent="0.3">
      <c r="A18" s="93"/>
      <c r="B18" s="100"/>
      <c r="C18" s="79"/>
      <c r="D18" s="83"/>
      <c r="E18" s="79"/>
      <c r="F18" s="41">
        <v>512</v>
      </c>
      <c r="G18" s="41">
        <v>0</v>
      </c>
      <c r="H18" s="45">
        <f>F18+G18</f>
        <v>512</v>
      </c>
      <c r="I18" s="52" t="s">
        <v>24</v>
      </c>
      <c r="J18" s="76"/>
    </row>
    <row r="19" spans="1:10" ht="21" customHeight="1" x14ac:dyDescent="0.3">
      <c r="A19" s="93"/>
      <c r="B19" s="100"/>
      <c r="C19" s="79"/>
      <c r="D19" s="83"/>
      <c r="E19" s="79"/>
      <c r="F19" s="41">
        <v>416</v>
      </c>
      <c r="G19" s="41">
        <v>0</v>
      </c>
      <c r="H19" s="45">
        <f>F19+G19</f>
        <v>416</v>
      </c>
      <c r="I19" s="52" t="s">
        <v>25</v>
      </c>
      <c r="J19" s="76"/>
    </row>
    <row r="20" spans="1:10" s="34" customFormat="1" ht="21" customHeight="1" x14ac:dyDescent="0.3">
      <c r="A20" s="42"/>
      <c r="B20" s="43" t="s">
        <v>26</v>
      </c>
      <c r="C20" s="44">
        <f>SUM(C17)</f>
        <v>1000</v>
      </c>
      <c r="D20" s="44">
        <f t="shared" ref="D20:E20" si="2">SUM(D17)</f>
        <v>1</v>
      </c>
      <c r="E20" s="44">
        <f t="shared" si="2"/>
        <v>1000</v>
      </c>
      <c r="F20" s="44">
        <f>SUM(F17:F19)</f>
        <v>1451</v>
      </c>
      <c r="G20" s="44">
        <f>SUM(G17:G19)</f>
        <v>0</v>
      </c>
      <c r="H20" s="44">
        <f>SUM(H17:H19)</f>
        <v>1451</v>
      </c>
      <c r="I20" s="51"/>
      <c r="J20" s="77"/>
    </row>
    <row r="21" spans="1:10" ht="21" customHeight="1" x14ac:dyDescent="0.3">
      <c r="A21" s="93">
        <v>4</v>
      </c>
      <c r="B21" s="100" t="s">
        <v>27</v>
      </c>
      <c r="C21" s="79">
        <v>0</v>
      </c>
      <c r="D21" s="83"/>
      <c r="E21" s="79">
        <f>C21*D21</f>
        <v>0</v>
      </c>
      <c r="F21" s="41">
        <v>0</v>
      </c>
      <c r="G21" s="41">
        <v>0</v>
      </c>
      <c r="H21" s="41">
        <f>F21+G21</f>
        <v>0</v>
      </c>
      <c r="I21" s="50"/>
      <c r="J21" s="75" t="s">
        <v>28</v>
      </c>
    </row>
    <row r="22" spans="1:10" ht="21" customHeight="1" x14ac:dyDescent="0.3">
      <c r="A22" s="93"/>
      <c r="B22" s="100"/>
      <c r="C22" s="79"/>
      <c r="D22" s="83"/>
      <c r="E22" s="79"/>
      <c r="F22" s="41">
        <v>0</v>
      </c>
      <c r="G22" s="41">
        <v>0</v>
      </c>
      <c r="H22" s="41">
        <f>F22+G22</f>
        <v>0</v>
      </c>
      <c r="I22" s="50"/>
      <c r="J22" s="76"/>
    </row>
    <row r="23" spans="1:10" s="34" customFormat="1" ht="21" customHeight="1" x14ac:dyDescent="0.3">
      <c r="A23" s="42"/>
      <c r="B23" s="43" t="s">
        <v>29</v>
      </c>
      <c r="C23" s="44">
        <f>SUM(C21)</f>
        <v>0</v>
      </c>
      <c r="D23" s="44">
        <f t="shared" ref="D23:E23" si="3">SUM(D21)</f>
        <v>0</v>
      </c>
      <c r="E23" s="44">
        <f t="shared" si="3"/>
        <v>0</v>
      </c>
      <c r="F23" s="44">
        <f>SUM(F21:F22)</f>
        <v>0</v>
      </c>
      <c r="G23" s="44">
        <f t="shared" ref="G23:H23" si="4">SUM(G21:G22)</f>
        <v>0</v>
      </c>
      <c r="H23" s="44">
        <f t="shared" si="4"/>
        <v>0</v>
      </c>
      <c r="I23" s="51"/>
      <c r="J23" s="77"/>
    </row>
    <row r="24" spans="1:10" ht="21" customHeight="1" x14ac:dyDescent="0.3">
      <c r="A24" s="84">
        <v>5</v>
      </c>
      <c r="B24" s="87" t="s">
        <v>30</v>
      </c>
      <c r="C24" s="80">
        <v>4000</v>
      </c>
      <c r="D24" s="84">
        <v>1</v>
      </c>
      <c r="E24" s="80">
        <f>C24*D24</f>
        <v>4000</v>
      </c>
      <c r="F24" s="41">
        <v>195</v>
      </c>
      <c r="G24" s="41">
        <v>0</v>
      </c>
      <c r="H24" s="45">
        <f t="shared" ref="H24:H32" si="5">F24+G24</f>
        <v>195</v>
      </c>
      <c r="I24" s="52" t="s">
        <v>31</v>
      </c>
      <c r="J24" s="67" t="s">
        <v>32</v>
      </c>
    </row>
    <row r="25" spans="1:10" ht="21" customHeight="1" x14ac:dyDescent="0.3">
      <c r="A25" s="85"/>
      <c r="B25" s="88"/>
      <c r="C25" s="81"/>
      <c r="D25" s="85"/>
      <c r="E25" s="81"/>
      <c r="F25" s="41">
        <v>147</v>
      </c>
      <c r="G25" s="41">
        <v>0</v>
      </c>
      <c r="H25" s="45">
        <f t="shared" si="5"/>
        <v>147</v>
      </c>
      <c r="I25" s="52" t="s">
        <v>33</v>
      </c>
      <c r="J25" s="68"/>
    </row>
    <row r="26" spans="1:10" ht="21" customHeight="1" x14ac:dyDescent="0.3">
      <c r="A26" s="85"/>
      <c r="B26" s="88"/>
      <c r="C26" s="81"/>
      <c r="D26" s="85"/>
      <c r="E26" s="81"/>
      <c r="F26" s="41">
        <v>268.2</v>
      </c>
      <c r="G26" s="41">
        <v>0</v>
      </c>
      <c r="H26" s="45">
        <f t="shared" si="5"/>
        <v>268.2</v>
      </c>
      <c r="I26" s="52" t="s">
        <v>34</v>
      </c>
      <c r="J26" s="68"/>
    </row>
    <row r="27" spans="1:10" ht="21" customHeight="1" x14ac:dyDescent="0.3">
      <c r="A27" s="85"/>
      <c r="B27" s="88"/>
      <c r="C27" s="81"/>
      <c r="D27" s="85"/>
      <c r="E27" s="81"/>
      <c r="F27" s="41">
        <v>517.4</v>
      </c>
      <c r="G27" s="41">
        <v>0</v>
      </c>
      <c r="H27" s="45">
        <f t="shared" si="5"/>
        <v>517.4</v>
      </c>
      <c r="I27" s="52" t="s">
        <v>35</v>
      </c>
      <c r="J27" s="68"/>
    </row>
    <row r="28" spans="1:10" ht="21" customHeight="1" x14ac:dyDescent="0.3">
      <c r="A28" s="85"/>
      <c r="B28" s="88"/>
      <c r="C28" s="81"/>
      <c r="D28" s="85"/>
      <c r="E28" s="81"/>
      <c r="F28" s="41">
        <v>270.7</v>
      </c>
      <c r="G28" s="41">
        <v>0</v>
      </c>
      <c r="H28" s="45">
        <f t="shared" si="5"/>
        <v>270.7</v>
      </c>
      <c r="I28" s="52" t="s">
        <v>36</v>
      </c>
      <c r="J28" s="68"/>
    </row>
    <row r="29" spans="1:10" ht="21" customHeight="1" x14ac:dyDescent="0.3">
      <c r="A29" s="85"/>
      <c r="B29" s="88"/>
      <c r="C29" s="81"/>
      <c r="D29" s="85"/>
      <c r="E29" s="81"/>
      <c r="F29" s="41">
        <v>168</v>
      </c>
      <c r="G29" s="41">
        <v>0</v>
      </c>
      <c r="H29" s="45">
        <f t="shared" si="5"/>
        <v>168</v>
      </c>
      <c r="I29" s="52" t="s">
        <v>37</v>
      </c>
      <c r="J29" s="68"/>
    </row>
    <row r="30" spans="1:10" ht="21" customHeight="1" x14ac:dyDescent="0.3">
      <c r="A30" s="85"/>
      <c r="B30" s="88"/>
      <c r="C30" s="81"/>
      <c r="D30" s="85"/>
      <c r="E30" s="81"/>
      <c r="F30" s="41">
        <v>105.2</v>
      </c>
      <c r="G30" s="41">
        <v>0</v>
      </c>
      <c r="H30" s="45">
        <f t="shared" si="5"/>
        <v>105.2</v>
      </c>
      <c r="I30" s="52" t="s">
        <v>38</v>
      </c>
      <c r="J30" s="68"/>
    </row>
    <row r="31" spans="1:10" ht="21" customHeight="1" x14ac:dyDescent="0.3">
      <c r="A31" s="85"/>
      <c r="B31" s="88"/>
      <c r="C31" s="81"/>
      <c r="D31" s="85"/>
      <c r="E31" s="81"/>
      <c r="F31" s="41">
        <v>47.7</v>
      </c>
      <c r="G31" s="41">
        <v>0</v>
      </c>
      <c r="H31" s="45">
        <f t="shared" si="5"/>
        <v>47.7</v>
      </c>
      <c r="I31" s="52" t="s">
        <v>39</v>
      </c>
      <c r="J31" s="68"/>
    </row>
    <row r="32" spans="1:10" ht="21" customHeight="1" x14ac:dyDescent="0.3">
      <c r="A32" s="85"/>
      <c r="B32" s="88"/>
      <c r="C32" s="81"/>
      <c r="D32" s="85"/>
      <c r="E32" s="81"/>
      <c r="F32" s="41">
        <v>300</v>
      </c>
      <c r="G32" s="41">
        <v>0</v>
      </c>
      <c r="H32" s="45">
        <f t="shared" si="5"/>
        <v>300</v>
      </c>
      <c r="I32" s="52" t="s">
        <v>40</v>
      </c>
      <c r="J32" s="68"/>
    </row>
    <row r="33" spans="1:10" s="34" customFormat="1" ht="21" customHeight="1" x14ac:dyDescent="0.3">
      <c r="A33" s="42"/>
      <c r="B33" s="43" t="s">
        <v>41</v>
      </c>
      <c r="C33" s="44">
        <f>SUM(C24)</f>
        <v>4000</v>
      </c>
      <c r="D33" s="44">
        <f t="shared" ref="D33:E33" si="6">SUM(D24)</f>
        <v>1</v>
      </c>
      <c r="E33" s="44">
        <f t="shared" si="6"/>
        <v>4000</v>
      </c>
      <c r="F33" s="44">
        <f>SUM(F24:F32)</f>
        <v>2019.2</v>
      </c>
      <c r="G33" s="44">
        <f>SUM(G24:G32)</f>
        <v>0</v>
      </c>
      <c r="H33" s="44">
        <f>SUM(H24:H32)</f>
        <v>2019.2</v>
      </c>
      <c r="I33" s="51"/>
      <c r="J33" s="69"/>
    </row>
    <row r="34" spans="1:10" ht="21" customHeight="1" x14ac:dyDescent="0.3">
      <c r="A34" s="93">
        <v>6</v>
      </c>
      <c r="B34" s="100" t="s">
        <v>42</v>
      </c>
      <c r="C34" s="79">
        <v>0</v>
      </c>
      <c r="D34" s="83"/>
      <c r="E34" s="79">
        <f t="shared" ref="E34:E51" si="7">C34*D34</f>
        <v>0</v>
      </c>
      <c r="F34" s="41">
        <v>0</v>
      </c>
      <c r="G34" s="41">
        <v>0</v>
      </c>
      <c r="H34" s="41">
        <f t="shared" ref="H34:H49" si="8">F34+G34</f>
        <v>0</v>
      </c>
      <c r="I34" s="50"/>
      <c r="J34" s="67" t="s">
        <v>43</v>
      </c>
    </row>
    <row r="35" spans="1:10" ht="21" customHeight="1" x14ac:dyDescent="0.3">
      <c r="A35" s="93"/>
      <c r="B35" s="100"/>
      <c r="C35" s="79"/>
      <c r="D35" s="83"/>
      <c r="E35" s="79"/>
      <c r="F35" s="41">
        <v>0</v>
      </c>
      <c r="G35" s="41">
        <v>0</v>
      </c>
      <c r="H35" s="41">
        <f t="shared" si="8"/>
        <v>0</v>
      </c>
      <c r="I35" s="50"/>
      <c r="J35" s="76"/>
    </row>
    <row r="36" spans="1:10" ht="21" customHeight="1" x14ac:dyDescent="0.3">
      <c r="A36" s="93"/>
      <c r="B36" s="100"/>
      <c r="C36" s="79"/>
      <c r="D36" s="83"/>
      <c r="E36" s="79"/>
      <c r="F36" s="41">
        <v>0</v>
      </c>
      <c r="G36" s="41">
        <v>0</v>
      </c>
      <c r="H36" s="41">
        <f t="shared" si="8"/>
        <v>0</v>
      </c>
      <c r="I36" s="50"/>
      <c r="J36" s="76"/>
    </row>
    <row r="37" spans="1:10" ht="21" customHeight="1" x14ac:dyDescent="0.3">
      <c r="A37" s="93"/>
      <c r="B37" s="100"/>
      <c r="C37" s="79"/>
      <c r="D37" s="83"/>
      <c r="E37" s="79"/>
      <c r="F37" s="41">
        <v>0</v>
      </c>
      <c r="G37" s="41">
        <v>0</v>
      </c>
      <c r="H37" s="41">
        <f t="shared" si="8"/>
        <v>0</v>
      </c>
      <c r="I37" s="50"/>
      <c r="J37" s="76"/>
    </row>
    <row r="38" spans="1:10" s="34" customFormat="1" ht="21" customHeight="1" x14ac:dyDescent="0.3">
      <c r="A38" s="42"/>
      <c r="B38" s="43" t="s">
        <v>44</v>
      </c>
      <c r="C38" s="44">
        <f>SUM(C34)</f>
        <v>0</v>
      </c>
      <c r="D38" s="44">
        <f t="shared" ref="D38:E38" si="9">SUM(D34)</f>
        <v>0</v>
      </c>
      <c r="E38" s="44">
        <f t="shared" si="9"/>
        <v>0</v>
      </c>
      <c r="F38" s="44">
        <f>SUM(F34:F37)</f>
        <v>0</v>
      </c>
      <c r="G38" s="44">
        <f t="shared" ref="G38:H38" si="10">SUM(G34:G37)</f>
        <v>0</v>
      </c>
      <c r="H38" s="44">
        <f t="shared" si="10"/>
        <v>0</v>
      </c>
      <c r="I38" s="51"/>
      <c r="J38" s="77"/>
    </row>
    <row r="39" spans="1:10" ht="21" customHeight="1" x14ac:dyDescent="0.3">
      <c r="A39" s="93">
        <v>7</v>
      </c>
      <c r="B39" s="100" t="s">
        <v>45</v>
      </c>
      <c r="C39" s="79">
        <v>0</v>
      </c>
      <c r="D39" s="83"/>
      <c r="E39" s="79">
        <f t="shared" si="7"/>
        <v>0</v>
      </c>
      <c r="F39" s="41">
        <v>0</v>
      </c>
      <c r="G39" s="41">
        <v>0</v>
      </c>
      <c r="H39" s="41">
        <f t="shared" si="8"/>
        <v>0</v>
      </c>
      <c r="I39" s="50"/>
      <c r="J39" s="70"/>
    </row>
    <row r="40" spans="1:10" ht="21" customHeight="1" x14ac:dyDescent="0.3">
      <c r="A40" s="93"/>
      <c r="B40" s="100"/>
      <c r="C40" s="79"/>
      <c r="D40" s="83"/>
      <c r="E40" s="79"/>
      <c r="F40" s="41">
        <v>0</v>
      </c>
      <c r="G40" s="41">
        <v>0</v>
      </c>
      <c r="H40" s="41">
        <f t="shared" si="8"/>
        <v>0</v>
      </c>
      <c r="I40" s="50"/>
      <c r="J40" s="71"/>
    </row>
    <row r="41" spans="1:10" ht="21" customHeight="1" x14ac:dyDescent="0.3">
      <c r="A41" s="93"/>
      <c r="B41" s="100"/>
      <c r="C41" s="79"/>
      <c r="D41" s="83"/>
      <c r="E41" s="79"/>
      <c r="F41" s="41">
        <v>0</v>
      </c>
      <c r="G41" s="41">
        <v>0</v>
      </c>
      <c r="H41" s="41">
        <f t="shared" si="8"/>
        <v>0</v>
      </c>
      <c r="I41" s="50"/>
      <c r="J41" s="71"/>
    </row>
    <row r="42" spans="1:10" ht="21" customHeight="1" x14ac:dyDescent="0.3">
      <c r="A42" s="93"/>
      <c r="B42" s="100"/>
      <c r="C42" s="79"/>
      <c r="D42" s="83"/>
      <c r="E42" s="79"/>
      <c r="F42" s="41">
        <v>0</v>
      </c>
      <c r="G42" s="41">
        <v>0</v>
      </c>
      <c r="H42" s="41">
        <f t="shared" si="8"/>
        <v>0</v>
      </c>
      <c r="I42" s="50"/>
      <c r="J42" s="71"/>
    </row>
    <row r="43" spans="1:10" s="34" customFormat="1" ht="21" customHeight="1" x14ac:dyDescent="0.3">
      <c r="A43" s="42"/>
      <c r="B43" s="43" t="s">
        <v>46</v>
      </c>
      <c r="C43" s="44">
        <f>SUM(C39)</f>
        <v>0</v>
      </c>
      <c r="D43" s="44">
        <f t="shared" ref="D43:E43" si="11">SUM(D39)</f>
        <v>0</v>
      </c>
      <c r="E43" s="44">
        <f t="shared" si="11"/>
        <v>0</v>
      </c>
      <c r="F43" s="44">
        <f>SUM(F39:F42)</f>
        <v>0</v>
      </c>
      <c r="G43" s="44">
        <f t="shared" ref="G43:H43" si="12">SUM(G39:G42)</f>
        <v>0</v>
      </c>
      <c r="H43" s="44">
        <f t="shared" si="12"/>
        <v>0</v>
      </c>
      <c r="I43" s="51"/>
      <c r="J43" s="72"/>
    </row>
    <row r="44" spans="1:10" ht="21" customHeight="1" x14ac:dyDescent="0.3">
      <c r="A44" s="93">
        <v>8</v>
      </c>
      <c r="B44" s="100" t="s">
        <v>47</v>
      </c>
      <c r="C44" s="79">
        <v>0</v>
      </c>
      <c r="D44" s="83"/>
      <c r="E44" s="79">
        <f t="shared" si="7"/>
        <v>0</v>
      </c>
      <c r="F44" s="41">
        <v>0</v>
      </c>
      <c r="G44" s="41">
        <v>0</v>
      </c>
      <c r="H44" s="41">
        <f t="shared" si="8"/>
        <v>0</v>
      </c>
      <c r="I44" s="50"/>
      <c r="J44" s="75" t="s">
        <v>48</v>
      </c>
    </row>
    <row r="45" spans="1:10" ht="21" customHeight="1" x14ac:dyDescent="0.3">
      <c r="A45" s="93"/>
      <c r="B45" s="100"/>
      <c r="C45" s="79"/>
      <c r="D45" s="83"/>
      <c r="E45" s="79"/>
      <c r="F45" s="41">
        <v>0</v>
      </c>
      <c r="G45" s="41">
        <v>0</v>
      </c>
      <c r="H45" s="41">
        <f t="shared" si="8"/>
        <v>0</v>
      </c>
      <c r="I45" s="50"/>
      <c r="J45" s="76"/>
    </row>
    <row r="46" spans="1:10" s="34" customFormat="1" ht="21" customHeight="1" x14ac:dyDescent="0.3">
      <c r="A46" s="42"/>
      <c r="B46" s="43" t="s">
        <v>49</v>
      </c>
      <c r="C46" s="44">
        <f>SUM(C44)</f>
        <v>0</v>
      </c>
      <c r="D46" s="44">
        <f t="shared" ref="D46:E46" si="13">SUM(D44)</f>
        <v>0</v>
      </c>
      <c r="E46" s="44">
        <f t="shared" si="13"/>
        <v>0</v>
      </c>
      <c r="F46" s="44">
        <f>SUM(F44:F45)</f>
        <v>0</v>
      </c>
      <c r="G46" s="44">
        <f t="shared" ref="G46:H46" si="14">SUM(G44:G45)</f>
        <v>0</v>
      </c>
      <c r="H46" s="44">
        <f t="shared" si="14"/>
        <v>0</v>
      </c>
      <c r="I46" s="51"/>
      <c r="J46" s="77"/>
    </row>
    <row r="47" spans="1:10" ht="21" customHeight="1" x14ac:dyDescent="0.3">
      <c r="A47" s="93">
        <v>9</v>
      </c>
      <c r="B47" s="100" t="s">
        <v>50</v>
      </c>
      <c r="C47" s="79">
        <v>0</v>
      </c>
      <c r="D47" s="83"/>
      <c r="E47" s="79">
        <f t="shared" si="7"/>
        <v>0</v>
      </c>
      <c r="F47" s="41">
        <v>0</v>
      </c>
      <c r="G47" s="41">
        <v>0</v>
      </c>
      <c r="H47" s="41">
        <f t="shared" si="8"/>
        <v>0</v>
      </c>
      <c r="I47" s="50"/>
      <c r="J47" s="67" t="s">
        <v>51</v>
      </c>
    </row>
    <row r="48" spans="1:10" ht="21" customHeight="1" x14ac:dyDescent="0.3">
      <c r="A48" s="93"/>
      <c r="B48" s="100"/>
      <c r="C48" s="79"/>
      <c r="D48" s="83"/>
      <c r="E48" s="79"/>
      <c r="F48" s="41">
        <v>0</v>
      </c>
      <c r="G48" s="41">
        <v>0</v>
      </c>
      <c r="H48" s="41">
        <f t="shared" si="8"/>
        <v>0</v>
      </c>
      <c r="I48" s="50"/>
      <c r="J48" s="68"/>
    </row>
    <row r="49" spans="1:10" ht="21" customHeight="1" x14ac:dyDescent="0.3">
      <c r="A49" s="93"/>
      <c r="B49" s="100"/>
      <c r="C49" s="79"/>
      <c r="D49" s="83"/>
      <c r="E49" s="79"/>
      <c r="F49" s="41">
        <v>0</v>
      </c>
      <c r="G49" s="41">
        <v>0</v>
      </c>
      <c r="H49" s="41">
        <f t="shared" si="8"/>
        <v>0</v>
      </c>
      <c r="I49" s="50"/>
      <c r="J49" s="68"/>
    </row>
    <row r="50" spans="1:10" s="34" customFormat="1" ht="21" customHeight="1" x14ac:dyDescent="0.3">
      <c r="A50" s="42"/>
      <c r="B50" s="43" t="s">
        <v>52</v>
      </c>
      <c r="C50" s="44">
        <f>SUM(C47)</f>
        <v>0</v>
      </c>
      <c r="D50" s="44">
        <f t="shared" ref="D50:E50" si="15">SUM(D47)</f>
        <v>0</v>
      </c>
      <c r="E50" s="44">
        <f t="shared" si="15"/>
        <v>0</v>
      </c>
      <c r="F50" s="44">
        <f>SUM(F47:F49)</f>
        <v>0</v>
      </c>
      <c r="G50" s="44">
        <f t="shared" ref="G50" si="16">SUM(G47:G49)</f>
        <v>0</v>
      </c>
      <c r="H50" s="44">
        <f>SUM(H47:H49)</f>
        <v>0</v>
      </c>
      <c r="I50" s="51"/>
      <c r="J50" s="69"/>
    </row>
    <row r="51" spans="1:10" ht="21" customHeight="1" x14ac:dyDescent="0.3">
      <c r="A51" s="84">
        <v>10</v>
      </c>
      <c r="B51" s="87" t="s">
        <v>53</v>
      </c>
      <c r="C51" s="80">
        <v>15000</v>
      </c>
      <c r="D51" s="84">
        <v>1</v>
      </c>
      <c r="E51" s="80">
        <f t="shared" si="7"/>
        <v>15000</v>
      </c>
      <c r="F51" s="41">
        <v>400</v>
      </c>
      <c r="G51" s="41">
        <v>0</v>
      </c>
      <c r="H51" s="45">
        <f t="shared" ref="H51:H62" si="17">F51+G51</f>
        <v>400</v>
      </c>
      <c r="I51" s="66" t="s">
        <v>54</v>
      </c>
      <c r="J51" s="70"/>
    </row>
    <row r="52" spans="1:10" ht="21" customHeight="1" x14ac:dyDescent="0.3">
      <c r="A52" s="85"/>
      <c r="B52" s="88"/>
      <c r="C52" s="81"/>
      <c r="D52" s="85"/>
      <c r="E52" s="81"/>
      <c r="F52" s="41">
        <v>6000</v>
      </c>
      <c r="G52" s="41">
        <v>0</v>
      </c>
      <c r="H52" s="45">
        <f t="shared" si="17"/>
        <v>6000</v>
      </c>
      <c r="I52" s="52" t="s">
        <v>55</v>
      </c>
      <c r="J52" s="71"/>
    </row>
    <row r="53" spans="1:10" ht="21" customHeight="1" x14ac:dyDescent="0.3">
      <c r="A53" s="85"/>
      <c r="B53" s="88"/>
      <c r="C53" s="81"/>
      <c r="D53" s="85"/>
      <c r="E53" s="81"/>
      <c r="F53" s="41">
        <v>420</v>
      </c>
      <c r="G53" s="41">
        <v>0</v>
      </c>
      <c r="H53" s="45">
        <f t="shared" si="17"/>
        <v>420</v>
      </c>
      <c r="I53" s="52" t="s">
        <v>56</v>
      </c>
      <c r="J53" s="71"/>
    </row>
    <row r="54" spans="1:10" ht="21" customHeight="1" x14ac:dyDescent="0.3">
      <c r="A54" s="85"/>
      <c r="B54" s="88"/>
      <c r="C54" s="81"/>
      <c r="D54" s="85"/>
      <c r="E54" s="81"/>
      <c r="F54" s="41">
        <v>510</v>
      </c>
      <c r="G54" s="41">
        <v>0</v>
      </c>
      <c r="H54" s="46">
        <f t="shared" si="17"/>
        <v>510</v>
      </c>
      <c r="I54" s="52" t="s">
        <v>57</v>
      </c>
      <c r="J54" s="71"/>
    </row>
    <row r="55" spans="1:10" ht="21" customHeight="1" x14ac:dyDescent="0.3">
      <c r="A55" s="85"/>
      <c r="B55" s="88"/>
      <c r="C55" s="81"/>
      <c r="D55" s="85"/>
      <c r="E55" s="81"/>
      <c r="F55" s="41">
        <v>98</v>
      </c>
      <c r="G55" s="41">
        <v>0</v>
      </c>
      <c r="H55" s="45">
        <f t="shared" si="17"/>
        <v>98</v>
      </c>
      <c r="I55" s="52" t="s">
        <v>58</v>
      </c>
      <c r="J55" s="71"/>
    </row>
    <row r="56" spans="1:10" ht="21" customHeight="1" x14ac:dyDescent="0.3">
      <c r="A56" s="85"/>
      <c r="B56" s="88"/>
      <c r="C56" s="81"/>
      <c r="D56" s="85"/>
      <c r="E56" s="81"/>
      <c r="F56" s="41">
        <v>47.8</v>
      </c>
      <c r="G56" s="41">
        <v>0</v>
      </c>
      <c r="H56" s="45">
        <f t="shared" si="17"/>
        <v>47.8</v>
      </c>
      <c r="I56" s="52" t="s">
        <v>59</v>
      </c>
      <c r="J56" s="71"/>
    </row>
    <row r="57" spans="1:10" ht="21" customHeight="1" x14ac:dyDescent="0.3">
      <c r="A57" s="85"/>
      <c r="B57" s="88"/>
      <c r="C57" s="81"/>
      <c r="D57" s="85"/>
      <c r="E57" s="81"/>
      <c r="F57" s="41">
        <v>160</v>
      </c>
      <c r="G57" s="41">
        <v>0</v>
      </c>
      <c r="H57" s="45">
        <f t="shared" si="17"/>
        <v>160</v>
      </c>
      <c r="I57" s="52" t="s">
        <v>60</v>
      </c>
      <c r="J57" s="71"/>
    </row>
    <row r="58" spans="1:10" ht="21" customHeight="1" x14ac:dyDescent="0.3">
      <c r="A58" s="85"/>
      <c r="B58" s="88"/>
      <c r="C58" s="81"/>
      <c r="D58" s="85"/>
      <c r="E58" s="81"/>
      <c r="F58" s="41">
        <v>53.41</v>
      </c>
      <c r="G58" s="41">
        <v>0</v>
      </c>
      <c r="H58" s="47">
        <f t="shared" si="17"/>
        <v>53.41</v>
      </c>
      <c r="I58" s="53" t="s">
        <v>61</v>
      </c>
      <c r="J58" s="71"/>
    </row>
    <row r="59" spans="1:10" ht="21" customHeight="1" x14ac:dyDescent="0.3">
      <c r="A59" s="85"/>
      <c r="B59" s="88"/>
      <c r="C59" s="81"/>
      <c r="D59" s="85"/>
      <c r="E59" s="81"/>
      <c r="F59" s="41">
        <v>495</v>
      </c>
      <c r="G59" s="41">
        <v>0</v>
      </c>
      <c r="H59" s="45">
        <f t="shared" si="17"/>
        <v>495</v>
      </c>
      <c r="I59" s="52" t="s">
        <v>62</v>
      </c>
      <c r="J59" s="71"/>
    </row>
    <row r="60" spans="1:10" ht="21" customHeight="1" x14ac:dyDescent="0.3">
      <c r="A60" s="85"/>
      <c r="B60" s="88"/>
      <c r="C60" s="81"/>
      <c r="D60" s="85"/>
      <c r="E60" s="81"/>
      <c r="F60" s="41">
        <v>360</v>
      </c>
      <c r="G60" s="41">
        <v>0</v>
      </c>
      <c r="H60" s="48">
        <f t="shared" si="17"/>
        <v>360</v>
      </c>
      <c r="I60" s="54" t="s">
        <v>63</v>
      </c>
      <c r="J60" s="71"/>
    </row>
    <row r="61" spans="1:10" ht="21" customHeight="1" x14ac:dyDescent="0.3">
      <c r="A61" s="85"/>
      <c r="B61" s="88"/>
      <c r="C61" s="81"/>
      <c r="D61" s="85"/>
      <c r="E61" s="81"/>
      <c r="F61" s="41">
        <v>649</v>
      </c>
      <c r="G61" s="41">
        <v>0</v>
      </c>
      <c r="H61" s="45">
        <f t="shared" si="17"/>
        <v>649</v>
      </c>
      <c r="I61" s="52" t="s">
        <v>64</v>
      </c>
      <c r="J61" s="71"/>
    </row>
    <row r="62" spans="1:10" ht="21" customHeight="1" x14ac:dyDescent="0.3">
      <c r="A62" s="86"/>
      <c r="B62" s="89"/>
      <c r="C62" s="82"/>
      <c r="D62" s="86"/>
      <c r="E62" s="82"/>
      <c r="F62" s="41">
        <v>200</v>
      </c>
      <c r="G62" s="41">
        <v>0</v>
      </c>
      <c r="H62" s="45">
        <f t="shared" si="17"/>
        <v>200</v>
      </c>
      <c r="I62" s="52" t="s">
        <v>65</v>
      </c>
      <c r="J62" s="71"/>
    </row>
    <row r="63" spans="1:10" s="34" customFormat="1" ht="21" customHeight="1" x14ac:dyDescent="0.3">
      <c r="A63" s="42"/>
      <c r="B63" s="43" t="s">
        <v>66</v>
      </c>
      <c r="C63" s="44">
        <f>SUM(C51)</f>
        <v>15000</v>
      </c>
      <c r="D63" s="44">
        <f t="shared" ref="D63:E63" si="18">SUM(D51)</f>
        <v>1</v>
      </c>
      <c r="E63" s="44">
        <f t="shared" si="18"/>
        <v>15000</v>
      </c>
      <c r="F63" s="44">
        <f>SUM(F51:F62)</f>
        <v>9393.2099999999991</v>
      </c>
      <c r="G63" s="44">
        <f>SUM(G51:G62)</f>
        <v>0</v>
      </c>
      <c r="H63" s="44">
        <f>SUM(H51:H62)</f>
        <v>9393.2099999999991</v>
      </c>
      <c r="I63" s="51"/>
      <c r="J63" s="72"/>
    </row>
    <row r="64" spans="1:10" ht="21" customHeight="1" x14ac:dyDescent="0.3">
      <c r="A64" s="42"/>
      <c r="B64" s="43" t="s">
        <v>67</v>
      </c>
      <c r="C64" s="44">
        <f>SUM(C63,C50,C46,C43,C38,C33,C23,C20,C16,C13)</f>
        <v>20000</v>
      </c>
      <c r="D64" s="44">
        <f t="shared" ref="D64:H64" si="19">SUM(D63,D50,D46,D43,D38,D33,D23,D20,D16,D13)</f>
        <v>3</v>
      </c>
      <c r="E64" s="44">
        <f t="shared" si="19"/>
        <v>20000</v>
      </c>
      <c r="F64" s="44">
        <f t="shared" si="19"/>
        <v>12863.41</v>
      </c>
      <c r="G64" s="44">
        <f t="shared" si="19"/>
        <v>0</v>
      </c>
      <c r="H64" s="44">
        <f t="shared" si="19"/>
        <v>12863.41</v>
      </c>
      <c r="I64" s="51"/>
      <c r="J64" s="55"/>
    </row>
    <row r="68" spans="1:9" ht="21" customHeight="1" x14ac:dyDescent="0.3">
      <c r="A68" s="97" t="s">
        <v>68</v>
      </c>
      <c r="B68" s="98"/>
      <c r="C68" s="99" t="s">
        <v>69</v>
      </c>
      <c r="D68" s="99"/>
      <c r="E68" s="99" t="s">
        <v>70</v>
      </c>
      <c r="F68" s="99"/>
      <c r="G68" s="99" t="s">
        <v>71</v>
      </c>
      <c r="H68" s="99"/>
      <c r="I68" s="59" t="s">
        <v>72</v>
      </c>
    </row>
    <row r="69" spans="1:9" ht="21" customHeight="1" x14ac:dyDescent="0.3">
      <c r="A69" s="90">
        <f>E64</f>
        <v>20000</v>
      </c>
      <c r="B69" s="91"/>
      <c r="C69" s="91">
        <f>H64</f>
        <v>12863.41</v>
      </c>
      <c r="D69" s="91"/>
      <c r="E69" s="91">
        <f>F64</f>
        <v>12863.41</v>
      </c>
      <c r="F69" s="91"/>
      <c r="G69" s="91">
        <f>G64</f>
        <v>0</v>
      </c>
      <c r="H69" s="91"/>
      <c r="I69" s="60">
        <f>A69-C69</f>
        <v>7136.59</v>
      </c>
    </row>
    <row r="71" spans="1:9" ht="21" customHeight="1" x14ac:dyDescent="0.3">
      <c r="A71" s="56" t="s">
        <v>73</v>
      </c>
      <c r="B71" s="57"/>
      <c r="C71" s="58" t="s">
        <v>74</v>
      </c>
      <c r="D71" s="56"/>
      <c r="E71" s="56" t="s">
        <v>75</v>
      </c>
      <c r="F71" s="56"/>
      <c r="G71" s="56" t="s">
        <v>76</v>
      </c>
      <c r="H71" s="56"/>
      <c r="I71" s="57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19"/>
    <mergeCell ref="B21:B22"/>
    <mergeCell ref="B24:B32"/>
    <mergeCell ref="B34:B37"/>
    <mergeCell ref="B39:B42"/>
    <mergeCell ref="B44:B45"/>
    <mergeCell ref="B47:B49"/>
    <mergeCell ref="A69:B69"/>
    <mergeCell ref="C69:D69"/>
    <mergeCell ref="E69:F69"/>
    <mergeCell ref="G69:H69"/>
    <mergeCell ref="A6:A7"/>
    <mergeCell ref="A8:A12"/>
    <mergeCell ref="A14:A15"/>
    <mergeCell ref="A17:A19"/>
    <mergeCell ref="A21:A22"/>
    <mergeCell ref="A24:A32"/>
    <mergeCell ref="A34:A37"/>
    <mergeCell ref="A39:A42"/>
    <mergeCell ref="A44:A45"/>
    <mergeCell ref="A47:A49"/>
    <mergeCell ref="A51:A62"/>
    <mergeCell ref="B6:B7"/>
    <mergeCell ref="B51:B62"/>
    <mergeCell ref="C8:C12"/>
    <mergeCell ref="C14:C15"/>
    <mergeCell ref="C17:C19"/>
    <mergeCell ref="C21:C22"/>
    <mergeCell ref="C24:C32"/>
    <mergeCell ref="C34:C37"/>
    <mergeCell ref="C39:C42"/>
    <mergeCell ref="C44:C45"/>
    <mergeCell ref="C47:C49"/>
    <mergeCell ref="C51:C62"/>
    <mergeCell ref="D8:D12"/>
    <mergeCell ref="D14:D15"/>
    <mergeCell ref="D17:D19"/>
    <mergeCell ref="D21:D22"/>
    <mergeCell ref="D24:D32"/>
    <mergeCell ref="D34:D37"/>
    <mergeCell ref="D39:D42"/>
    <mergeCell ref="D44:D45"/>
    <mergeCell ref="D47:D49"/>
    <mergeCell ref="D51:D62"/>
    <mergeCell ref="E8:E12"/>
    <mergeCell ref="E14:E15"/>
    <mergeCell ref="E17:E19"/>
    <mergeCell ref="E21:E22"/>
    <mergeCell ref="E24:E32"/>
    <mergeCell ref="E34:E37"/>
    <mergeCell ref="E39:E42"/>
    <mergeCell ref="E44:E45"/>
    <mergeCell ref="E47:E49"/>
    <mergeCell ref="E51:E62"/>
    <mergeCell ref="J47:J50"/>
    <mergeCell ref="J51:J63"/>
    <mergeCell ref="H4:I5"/>
    <mergeCell ref="J21:J23"/>
    <mergeCell ref="J24:J33"/>
    <mergeCell ref="J34:J38"/>
    <mergeCell ref="J39:J43"/>
    <mergeCell ref="J44:J46"/>
    <mergeCell ref="J4:J5"/>
    <mergeCell ref="J6:J7"/>
    <mergeCell ref="J8:J13"/>
    <mergeCell ref="J14:J16"/>
    <mergeCell ref="J17:J20"/>
  </mergeCells>
  <phoneticPr fontId="14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topLeftCell="D1" workbookViewId="0">
      <selection activeCell="N41" sqref="N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4" t="s">
        <v>77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3">
      <c r="B5" s="3"/>
      <c r="C5" s="4"/>
      <c r="D5" s="5" t="s">
        <v>78</v>
      </c>
      <c r="E5" s="5"/>
      <c r="F5" s="114" t="s">
        <v>79</v>
      </c>
      <c r="G5" s="114"/>
      <c r="H5" s="5" t="s">
        <v>80</v>
      </c>
      <c r="I5" s="4"/>
      <c r="J5" s="114" t="s">
        <v>81</v>
      </c>
      <c r="K5" s="115"/>
    </row>
    <row r="6" spans="2:11" ht="20.100000000000001" customHeight="1" x14ac:dyDescent="0.3">
      <c r="B6" s="6"/>
      <c r="C6" s="7"/>
      <c r="D6" s="8" t="s">
        <v>82</v>
      </c>
      <c r="E6" s="8"/>
      <c r="F6" s="109" t="s">
        <v>83</v>
      </c>
      <c r="G6" s="109"/>
      <c r="H6" s="8" t="s">
        <v>84</v>
      </c>
      <c r="I6" s="7"/>
      <c r="J6" s="109" t="s">
        <v>85</v>
      </c>
      <c r="K6" s="110"/>
    </row>
    <row r="7" spans="2:11" ht="20.100000000000001" customHeight="1" x14ac:dyDescent="0.3">
      <c r="B7" s="6"/>
      <c r="C7" s="7"/>
      <c r="D7" s="8" t="s">
        <v>86</v>
      </c>
      <c r="E7" s="8"/>
      <c r="F7" s="109" t="s">
        <v>87</v>
      </c>
      <c r="G7" s="109"/>
      <c r="H7" s="8" t="s">
        <v>88</v>
      </c>
      <c r="I7" s="24"/>
      <c r="J7" s="109">
        <v>7.2</v>
      </c>
      <c r="K7" s="11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89</v>
      </c>
      <c r="I8" s="25"/>
      <c r="J8" s="111" t="s">
        <v>90</v>
      </c>
      <c r="K8" s="112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7" t="s">
        <v>3</v>
      </c>
      <c r="C10" s="128"/>
      <c r="D10" s="14" t="s">
        <v>91</v>
      </c>
      <c r="E10" s="104" t="s">
        <v>92</v>
      </c>
      <c r="F10" s="106"/>
      <c r="G10" s="16" t="s">
        <v>93</v>
      </c>
      <c r="H10" s="15" t="s">
        <v>94</v>
      </c>
      <c r="I10" s="104" t="s">
        <v>95</v>
      </c>
      <c r="J10" s="106"/>
      <c r="K10" s="16" t="s">
        <v>96</v>
      </c>
    </row>
    <row r="11" spans="2:11" ht="20.100000000000001" customHeight="1" x14ac:dyDescent="0.3">
      <c r="B11" s="118">
        <v>1</v>
      </c>
      <c r="C11" s="119"/>
      <c r="D11" s="120" t="s">
        <v>97</v>
      </c>
      <c r="E11" s="118" t="s">
        <v>98</v>
      </c>
      <c r="F11" s="119"/>
      <c r="G11" s="19">
        <v>0</v>
      </c>
      <c r="H11" s="19">
        <v>0</v>
      </c>
      <c r="I11" s="102"/>
      <c r="J11" s="103"/>
      <c r="K11" s="28"/>
    </row>
    <row r="12" spans="2:11" ht="23" customHeight="1" x14ac:dyDescent="0.3">
      <c r="B12" s="118">
        <v>2</v>
      </c>
      <c r="C12" s="119"/>
      <c r="D12" s="121"/>
      <c r="E12" s="123" t="s">
        <v>99</v>
      </c>
      <c r="F12" s="124"/>
      <c r="G12" s="19">
        <v>58.12</v>
      </c>
      <c r="H12" s="65">
        <v>58.12</v>
      </c>
      <c r="I12" s="102"/>
      <c r="J12" s="103"/>
      <c r="K12" s="129" t="s">
        <v>112</v>
      </c>
    </row>
    <row r="13" spans="2:11" ht="23" customHeight="1" x14ac:dyDescent="0.3">
      <c r="B13" s="61"/>
      <c r="C13" s="62"/>
      <c r="D13" s="121"/>
      <c r="E13" s="125"/>
      <c r="F13" s="126"/>
      <c r="G13" s="65">
        <v>52</v>
      </c>
      <c r="H13" s="65">
        <v>52</v>
      </c>
      <c r="I13" s="63"/>
      <c r="J13" s="64"/>
      <c r="K13" s="129" t="s">
        <v>116</v>
      </c>
    </row>
    <row r="14" spans="2:11" ht="23" customHeight="1" x14ac:dyDescent="0.3">
      <c r="B14" s="17"/>
      <c r="C14" s="18"/>
      <c r="D14" s="121"/>
      <c r="E14" s="125"/>
      <c r="F14" s="126"/>
      <c r="G14" s="19">
        <v>20</v>
      </c>
      <c r="H14" s="19">
        <v>20</v>
      </c>
      <c r="I14" s="26"/>
      <c r="J14" s="27"/>
      <c r="K14" s="28" t="s">
        <v>100</v>
      </c>
    </row>
    <row r="15" spans="2:11" ht="23" customHeight="1" x14ac:dyDescent="0.3">
      <c r="B15" s="17"/>
      <c r="C15" s="18"/>
      <c r="D15" s="121"/>
      <c r="E15" s="125"/>
      <c r="F15" s="126"/>
      <c r="G15" s="19">
        <v>10</v>
      </c>
      <c r="H15" s="19">
        <v>10</v>
      </c>
      <c r="I15" s="26"/>
      <c r="J15" s="27"/>
      <c r="K15" s="129" t="s">
        <v>113</v>
      </c>
    </row>
    <row r="16" spans="2:11" ht="20.100000000000001" customHeight="1" x14ac:dyDescent="0.3">
      <c r="B16" s="118">
        <v>3</v>
      </c>
      <c r="C16" s="119"/>
      <c r="D16" s="121"/>
      <c r="E16" s="118" t="s">
        <v>101</v>
      </c>
      <c r="F16" s="119"/>
      <c r="G16" s="19">
        <v>325</v>
      </c>
      <c r="H16" s="19">
        <v>325</v>
      </c>
      <c r="I16" s="102"/>
      <c r="J16" s="103"/>
      <c r="K16" s="129" t="s">
        <v>114</v>
      </c>
    </row>
    <row r="17" spans="1:11" ht="20.100000000000001" customHeight="1" x14ac:dyDescent="0.3">
      <c r="B17" s="118">
        <v>4</v>
      </c>
      <c r="C17" s="119"/>
      <c r="D17" s="121"/>
      <c r="E17" s="123" t="s">
        <v>102</v>
      </c>
      <c r="F17" s="124"/>
      <c r="G17" s="19">
        <v>48</v>
      </c>
      <c r="H17" s="19">
        <v>25</v>
      </c>
      <c r="I17" s="26"/>
      <c r="J17" s="27">
        <v>23</v>
      </c>
      <c r="K17" s="129" t="s">
        <v>115</v>
      </c>
    </row>
    <row r="18" spans="1:11" ht="20.100000000000001" customHeight="1" x14ac:dyDescent="0.3">
      <c r="B18" s="118">
        <v>5</v>
      </c>
      <c r="C18" s="119"/>
      <c r="D18" s="120" t="s">
        <v>53</v>
      </c>
      <c r="E18" s="101"/>
      <c r="F18" s="101"/>
      <c r="G18" s="19">
        <v>0</v>
      </c>
      <c r="H18" s="19">
        <v>0</v>
      </c>
      <c r="I18" s="102"/>
      <c r="J18" s="103"/>
      <c r="K18" s="28"/>
    </row>
    <row r="19" spans="1:11" ht="20.100000000000001" customHeight="1" x14ac:dyDescent="0.3">
      <c r="B19" s="118">
        <v>6</v>
      </c>
      <c r="C19" s="119"/>
      <c r="D19" s="121"/>
      <c r="E19" s="101"/>
      <c r="F19" s="101"/>
      <c r="G19" s="19">
        <v>0</v>
      </c>
      <c r="H19" s="19"/>
      <c r="I19" s="102"/>
      <c r="J19" s="103"/>
      <c r="K19" s="28"/>
    </row>
    <row r="20" spans="1:11" ht="20.100000000000001" customHeight="1" x14ac:dyDescent="0.3">
      <c r="B20" s="118">
        <v>7</v>
      </c>
      <c r="C20" s="119"/>
      <c r="D20" s="122"/>
      <c r="E20" s="101"/>
      <c r="F20" s="101"/>
      <c r="G20" s="19">
        <v>0</v>
      </c>
      <c r="H20" s="19"/>
      <c r="I20" s="102"/>
      <c r="J20" s="103"/>
      <c r="K20" s="28"/>
    </row>
    <row r="21" spans="1:11" ht="20.100000000000001" customHeight="1" x14ac:dyDescent="0.3">
      <c r="B21" s="104" t="s">
        <v>67</v>
      </c>
      <c r="C21" s="105"/>
      <c r="D21" s="105"/>
      <c r="E21" s="105"/>
      <c r="F21" s="106"/>
      <c r="G21" s="20">
        <f>SUM(G11:G20)</f>
        <v>513.12</v>
      </c>
      <c r="H21" s="20">
        <f>SUM(H11:H20)</f>
        <v>490.12</v>
      </c>
      <c r="I21" s="107">
        <f>SUM(I11:J20)</f>
        <v>23</v>
      </c>
      <c r="J21" s="108"/>
      <c r="K21" s="29"/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30"/>
      <c r="K22" s="13"/>
    </row>
    <row r="23" spans="1:11" ht="20.100000000000001" customHeight="1" x14ac:dyDescent="0.3">
      <c r="B23" s="116" t="s">
        <v>94</v>
      </c>
      <c r="C23" s="116"/>
      <c r="D23" s="116"/>
      <c r="E23" s="116"/>
      <c r="F23" s="116"/>
      <c r="G23" s="116" t="s">
        <v>103</v>
      </c>
      <c r="H23" s="116"/>
      <c r="I23" s="116"/>
      <c r="J23" s="116"/>
      <c r="K23" s="16" t="s">
        <v>104</v>
      </c>
    </row>
    <row r="24" spans="1:11" ht="20.100000000000001" customHeight="1" x14ac:dyDescent="0.3">
      <c r="B24" s="117">
        <f>H21</f>
        <v>490.12</v>
      </c>
      <c r="C24" s="117"/>
      <c r="D24" s="117"/>
      <c r="E24" s="117"/>
      <c r="F24" s="117"/>
      <c r="G24" s="117">
        <f>I21</f>
        <v>23</v>
      </c>
      <c r="H24" s="117"/>
      <c r="I24" s="117"/>
      <c r="J24" s="117"/>
      <c r="K24" s="31">
        <f>SUM(B24:J24)</f>
        <v>513.12</v>
      </c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3">
      <c r="B26" s="13" t="s">
        <v>105</v>
      </c>
      <c r="C26" s="13"/>
      <c r="D26" s="13"/>
      <c r="E26" s="13"/>
      <c r="F26" s="13" t="s">
        <v>74</v>
      </c>
      <c r="G26" s="13" t="s">
        <v>106</v>
      </c>
      <c r="H26" s="13"/>
      <c r="I26" s="13"/>
      <c r="J26" s="13" t="s">
        <v>76</v>
      </c>
      <c r="K26" s="13"/>
    </row>
    <row r="29" spans="1:11" ht="17.649999999999999" x14ac:dyDescent="0.3">
      <c r="A29" s="94" t="s">
        <v>107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1" spans="1:11" ht="20.100000000000001" customHeight="1" x14ac:dyDescent="0.3">
      <c r="B31" s="3"/>
      <c r="C31" s="4"/>
      <c r="D31" s="5" t="s">
        <v>78</v>
      </c>
      <c r="E31" s="5"/>
      <c r="F31" s="114" t="str">
        <f>F5</f>
        <v>王凤雨</v>
      </c>
      <c r="G31" s="114"/>
      <c r="H31" s="5" t="s">
        <v>80</v>
      </c>
      <c r="I31" s="4"/>
      <c r="J31" s="114" t="str">
        <f>J5</f>
        <v>助理</v>
      </c>
      <c r="K31" s="115"/>
    </row>
    <row r="32" spans="1:11" ht="20.100000000000001" customHeight="1" x14ac:dyDescent="0.3">
      <c r="B32" s="6"/>
      <c r="C32" s="7"/>
      <c r="D32" s="8" t="s">
        <v>82</v>
      </c>
      <c r="E32" s="8"/>
      <c r="F32" s="109" t="str">
        <f>F6</f>
        <v>北京</v>
      </c>
      <c r="G32" s="109"/>
      <c r="H32" s="8" t="s">
        <v>84</v>
      </c>
      <c r="I32" s="7"/>
      <c r="J32" s="109" t="str">
        <f>J6</f>
        <v>企划活动部</v>
      </c>
      <c r="K32" s="110"/>
    </row>
    <row r="33" spans="2:11" ht="20.100000000000001" customHeight="1" x14ac:dyDescent="0.3">
      <c r="B33" s="6"/>
      <c r="C33" s="7"/>
      <c r="D33" s="8" t="s">
        <v>86</v>
      </c>
      <c r="E33" s="8"/>
      <c r="F33" s="109" t="str">
        <f>F7</f>
        <v>6.25-6.26</v>
      </c>
      <c r="G33" s="109"/>
      <c r="H33" s="8" t="s">
        <v>88</v>
      </c>
      <c r="I33" s="24"/>
      <c r="J33" s="109">
        <f>J7</f>
        <v>7.2</v>
      </c>
      <c r="K33" s="110"/>
    </row>
    <row r="34" spans="2:11" ht="20.100000000000001" customHeight="1" x14ac:dyDescent="0.3">
      <c r="B34" s="9"/>
      <c r="C34" s="10"/>
      <c r="D34" s="11"/>
      <c r="E34" s="11"/>
      <c r="F34" s="12"/>
      <c r="G34" s="12"/>
      <c r="H34" s="11" t="s">
        <v>89</v>
      </c>
      <c r="I34" s="25"/>
      <c r="J34" s="111" t="str">
        <f>J8</f>
        <v>HMZA-190622-CZH683</v>
      </c>
      <c r="K34" s="112"/>
    </row>
    <row r="35" spans="2:11" ht="20.100000000000001" customHeight="1" x14ac:dyDescent="0.3"/>
    <row r="36" spans="2:11" ht="20.100000000000001" customHeight="1" x14ac:dyDescent="0.3">
      <c r="B36" s="101"/>
      <c r="C36" s="101"/>
      <c r="D36" s="21" t="s">
        <v>108</v>
      </c>
      <c r="E36" s="101" t="s">
        <v>109</v>
      </c>
      <c r="F36" s="101"/>
      <c r="G36" s="19" t="s">
        <v>110</v>
      </c>
      <c r="H36" s="19" t="s">
        <v>111</v>
      </c>
      <c r="I36" s="113" t="s">
        <v>67</v>
      </c>
      <c r="J36" s="113"/>
      <c r="K36" s="32" t="s">
        <v>96</v>
      </c>
    </row>
    <row r="37" spans="2:11" ht="20.100000000000001" customHeight="1" x14ac:dyDescent="0.3">
      <c r="B37" s="101">
        <v>1</v>
      </c>
      <c r="C37" s="101"/>
      <c r="D37" s="130" t="s">
        <v>117</v>
      </c>
      <c r="E37" s="131" t="s">
        <v>118</v>
      </c>
      <c r="F37" s="101"/>
      <c r="G37" s="19">
        <v>100</v>
      </c>
      <c r="H37" s="19">
        <v>2</v>
      </c>
      <c r="I37" s="102">
        <f>G37*H37</f>
        <v>200</v>
      </c>
      <c r="J37" s="103"/>
      <c r="K37" s="33"/>
    </row>
    <row r="38" spans="2:11" ht="20.100000000000001" customHeight="1" x14ac:dyDescent="0.3">
      <c r="B38" s="101">
        <v>2</v>
      </c>
      <c r="C38" s="101"/>
      <c r="D38" s="22"/>
      <c r="E38" s="101"/>
      <c r="F38" s="101"/>
      <c r="G38" s="19"/>
      <c r="H38" s="19"/>
      <c r="I38" s="102"/>
      <c r="J38" s="103"/>
      <c r="K38" s="33"/>
    </row>
    <row r="39" spans="2:11" ht="20.100000000000001" customHeight="1" x14ac:dyDescent="0.3">
      <c r="B39" s="101">
        <v>3</v>
      </c>
      <c r="C39" s="101"/>
      <c r="D39" s="22"/>
      <c r="E39" s="101"/>
      <c r="F39" s="101"/>
      <c r="G39" s="19"/>
      <c r="H39" s="19"/>
      <c r="I39" s="102"/>
      <c r="J39" s="103"/>
      <c r="K39" s="33"/>
    </row>
    <row r="40" spans="2:11" ht="20.100000000000001" customHeight="1" x14ac:dyDescent="0.3">
      <c r="B40" s="104" t="s">
        <v>67</v>
      </c>
      <c r="C40" s="105"/>
      <c r="D40" s="105"/>
      <c r="E40" s="105"/>
      <c r="F40" s="106"/>
      <c r="G40" s="20"/>
      <c r="H40" s="20">
        <f>SUM(H22:H39)</f>
        <v>2</v>
      </c>
      <c r="I40" s="107">
        <f>SUM(I37:J39)</f>
        <v>200</v>
      </c>
      <c r="J40" s="108"/>
      <c r="K40" s="29"/>
    </row>
    <row r="41" spans="2:11" ht="20.100000000000001" customHeight="1" x14ac:dyDescent="0.3">
      <c r="B41" s="13" t="s">
        <v>105</v>
      </c>
      <c r="C41" s="13"/>
      <c r="D41" s="13"/>
      <c r="E41" s="13"/>
      <c r="F41" s="13" t="s">
        <v>74</v>
      </c>
      <c r="G41" s="13" t="s">
        <v>106</v>
      </c>
      <c r="H41" s="13"/>
      <c r="I41" s="13"/>
      <c r="J41" s="13" t="s">
        <v>76</v>
      </c>
      <c r="K41" s="13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17:C17"/>
    <mergeCell ref="B18:C18"/>
    <mergeCell ref="E18:F18"/>
    <mergeCell ref="I18:J18"/>
    <mergeCell ref="D11:D17"/>
    <mergeCell ref="E12:F15"/>
    <mergeCell ref="E17:F17"/>
    <mergeCell ref="B11:C11"/>
    <mergeCell ref="E11:F11"/>
    <mergeCell ref="I11:J11"/>
    <mergeCell ref="B12:C12"/>
    <mergeCell ref="I12:J12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14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2019-07-26T11:31:54Z</cp:lastPrinted>
  <dcterms:created xsi:type="dcterms:W3CDTF">2014-04-15T08:52:00Z</dcterms:created>
  <dcterms:modified xsi:type="dcterms:W3CDTF">2019-07-26T11:31:56Z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