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年别克日\"/>
    </mc:Choice>
  </mc:AlternateContent>
  <xr:revisionPtr revIDLastSave="0" documentId="13_ncr:1_{BA9893FC-7A04-4A81-9909-273DC7570BD2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</workbook>
</file>

<file path=xl/calcChain.xml><?xml version="1.0" encoding="utf-8"?>
<calcChain xmlns="http://schemas.openxmlformats.org/spreadsheetml/2006/main">
  <c r="F10" i="3" l="1"/>
  <c r="G10" i="3"/>
  <c r="H10" i="3"/>
  <c r="F23" i="3"/>
  <c r="G23" i="3"/>
  <c r="H23" i="3"/>
  <c r="F13" i="3"/>
  <c r="G13" i="3"/>
  <c r="H13" i="3"/>
  <c r="F36" i="3"/>
  <c r="G36" i="3"/>
  <c r="H36" i="3"/>
  <c r="F55" i="3"/>
  <c r="G55" i="3"/>
  <c r="H55" i="3"/>
  <c r="F59" i="3"/>
  <c r="G59" i="3"/>
  <c r="H59" i="3"/>
  <c r="F76" i="3"/>
  <c r="G76" i="3"/>
  <c r="H76" i="3"/>
  <c r="F79" i="3"/>
  <c r="G79" i="3"/>
  <c r="H79" i="3"/>
  <c r="F83" i="3"/>
  <c r="G83" i="3"/>
  <c r="H83" i="3"/>
  <c r="F89" i="3"/>
  <c r="G89" i="3"/>
  <c r="H89" i="3"/>
  <c r="H90" i="3"/>
  <c r="C95" i="3"/>
  <c r="I95" i="3"/>
  <c r="G90" i="3"/>
  <c r="G95" i="3"/>
  <c r="F90" i="3"/>
  <c r="E95" i="3"/>
  <c r="E89" i="3"/>
  <c r="D89" i="3"/>
  <c r="C89" i="3"/>
  <c r="H88" i="3"/>
  <c r="H87" i="3"/>
  <c r="H86" i="3"/>
  <c r="H85" i="3"/>
  <c r="H84" i="3"/>
  <c r="E80" i="3"/>
  <c r="E83" i="3"/>
  <c r="D83" i="3"/>
  <c r="C83" i="3"/>
  <c r="H82" i="3"/>
  <c r="H81" i="3"/>
  <c r="H80" i="3"/>
  <c r="E77" i="3"/>
  <c r="E79" i="3"/>
  <c r="D79" i="3"/>
  <c r="C79" i="3"/>
  <c r="H78" i="3"/>
  <c r="H77" i="3"/>
  <c r="E60" i="3"/>
  <c r="E76" i="3"/>
  <c r="D76" i="3"/>
  <c r="C76" i="3"/>
  <c r="H75" i="3"/>
  <c r="H74" i="3"/>
  <c r="H73" i="3"/>
  <c r="H72" i="3"/>
  <c r="H71" i="3"/>
  <c r="H70" i="3"/>
  <c r="H69" i="3"/>
  <c r="H68" i="3"/>
  <c r="H65" i="3"/>
  <c r="H64" i="3"/>
  <c r="H63" i="3"/>
  <c r="H62" i="3"/>
  <c r="H61" i="3"/>
  <c r="H60" i="3"/>
  <c r="E56" i="3"/>
  <c r="E59" i="3"/>
  <c r="D59" i="3"/>
  <c r="C59" i="3"/>
  <c r="H58" i="3"/>
  <c r="H57" i="3"/>
  <c r="H56" i="3"/>
  <c r="E37" i="3"/>
  <c r="E55" i="3"/>
  <c r="D55" i="3"/>
  <c r="C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E24" i="3"/>
  <c r="E36" i="3"/>
  <c r="D36" i="3"/>
  <c r="C36" i="3"/>
  <c r="H35" i="3"/>
  <c r="H34" i="3"/>
  <c r="H33" i="3"/>
  <c r="H32" i="3"/>
  <c r="H31" i="3"/>
  <c r="H30" i="3"/>
  <c r="H29" i="3"/>
  <c r="H28" i="3"/>
  <c r="H27" i="3"/>
  <c r="H26" i="3"/>
  <c r="H25" i="3"/>
  <c r="H24" i="3"/>
  <c r="E14" i="3"/>
  <c r="E23" i="3"/>
  <c r="D23" i="3"/>
  <c r="C23" i="3"/>
  <c r="E11" i="3"/>
  <c r="E13" i="3"/>
  <c r="D13" i="3"/>
  <c r="C13" i="3"/>
  <c r="H12" i="3"/>
  <c r="H11" i="3"/>
  <c r="E8" i="3"/>
  <c r="E10" i="3"/>
  <c r="D10" i="3"/>
  <c r="C10" i="3"/>
  <c r="H9" i="3"/>
  <c r="H8" i="3"/>
  <c r="I42" i="2"/>
  <c r="D40" i="2"/>
  <c r="D39" i="2"/>
  <c r="H23" i="2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<sst xmlns="http://schemas.openxmlformats.org/spreadsheetml/2006/main" count="155" uniqueCount="119">
  <si>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</si>
  <si>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</si>
  <si>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</si>
  <si>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</si>
  <si>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</si>
  <si>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</si>
  <si>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</si>
  <si>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</si>
  <si>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</si>
  <si>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</si>
  <si>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</si>
  <si>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</si>
  <si>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</si>
  <si>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</si>
  <si>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</si>
  <si>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</si>
  <si>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</si>
  <si>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</si>
  <si>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</si>
  <si>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</si>
  <si>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</si>
  <si>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</si>
  <si>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</si>
  <si>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</si>
  <si>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</si>
  <si>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</si>
  <si>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</si>
  <si>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</si>
  <si>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</si>
  <si>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</si>
  <si>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</si>
  <si>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</si>
  <si>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</si>
  <si>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</si>
  <si>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</si>
  <si>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</si>
  <si>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</si>
  <si>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</si>
  <si>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会议日期：2021.04.18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</si>
  <si>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</si>
  <si>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</si>
  <si>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</si>
  <si>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</si>
  <si>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</si>
  <si>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</si>
  <si>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</si>
  <si>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</si>
  <si>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</si>
  <si>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</si>
  <si>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</si>
  <si>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</si>
  <si>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</t>
  </si>
  <si>
    <t>可用项目：租车费、大交通、过路费、过桥费。
加油费（仅试驾活动可用，且只可使用活动当时当地的加油票）</t>
  </si>
  <si>
    <t>出租车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</si>
  <si>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</si>
  <si>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</si>
  <si>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</si>
  <si>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</si>
  <si>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</si>
  <si>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</si>
  <si>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</si>
  <si>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</si>
  <si>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17日给客户点餐</t>
  </si>
  <si>
    <t>需提供刷卡联、菜单（小票）</t>
  </si>
  <si>
    <t>用餐</t>
  </si>
  <si>
    <t>兼职用餐</t>
  </si>
  <si>
    <t>18日给VIP点外卖</t>
  </si>
  <si>
    <t>19日用餐</t>
  </si>
  <si>
    <t>活动餐费合计</t>
  </si>
  <si>
    <t>现地采买费用</t>
  </si>
  <si>
    <t>麦克风</t>
  </si>
  <si>
    <t>尽量提供可用的原始发票，发票项目不可用的，且开票需要加收税点的可以不提供原始发票。网上交易均需提供交易截图。</t>
  </si>
  <si>
    <t>啤酒5箱</t>
  </si>
  <si>
    <t>辣酱</t>
  </si>
  <si>
    <t>薄荷糖</t>
  </si>
  <si>
    <t>啤酒4箱</t>
  </si>
  <si>
    <t>口罩1盒</t>
  </si>
  <si>
    <t>红茶</t>
  </si>
  <si>
    <t>免洗洗手液</t>
  </si>
  <si>
    <t>充电宝</t>
  </si>
  <si>
    <t>绿茶</t>
  </si>
  <si>
    <t>饼干</t>
  </si>
  <si>
    <t>鸭脖</t>
  </si>
  <si>
    <t>充电线</t>
  </si>
  <si>
    <t>纸巾</t>
  </si>
  <si>
    <t>矿泉水</t>
  </si>
  <si>
    <t>瓜子，鸭胗，话梅</t>
  </si>
  <si>
    <t>伞</t>
  </si>
  <si>
    <t>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</si>
  <si>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</si>
  <si>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</si>
  <si>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</si>
  <si>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</si>
  <si>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</si>
  <si>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发光牌</t>
  </si>
  <si>
    <t>VIP车证</t>
  </si>
  <si>
    <t>席卡</t>
  </si>
  <si>
    <t>电池</t>
  </si>
  <si>
    <t>手环</t>
  </si>
  <si>
    <t>手环加急</t>
  </si>
  <si>
    <t>席卡快印</t>
  </si>
  <si>
    <t>席卡闪送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</si>
  <si>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</si>
  <si>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</si>
  <si>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</si>
  <si>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</si>
  <si>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</si>
  <si>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</si>
  <si>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</si>
  <si>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闪送车证</t>
  </si>
  <si>
    <t>顺丰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</si>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</sst>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7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7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2:11" ht="17.399999999999999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00000000000001" customHeight="1">
      <c r="B4" s="36"/>
      <c r="C4" s="36"/>
      <c r="D4" s="36"/>
      <c r="E4" s="36"/>
      <c r="F4" s="36"/>
      <c r="G4" s="36"/>
      <c r="H4" s="36"/>
      <c r="I4" s="36"/>
      <c r="J4" s="36"/>
      <c r="K4" s="57"/>
    </row>
    <row r="5" spans="2:11" ht="20.100000000000001" customHeight="1">
      <c r="B5" s="37"/>
      <c r="C5" s="38"/>
      <c r="D5" s="39" t="s">
        <v>1</v>
      </c>
      <c r="E5" s="39"/>
      <c r="F5" s="81"/>
      <c r="G5" s="81"/>
      <c r="H5" s="39" t="s">
        <v>2</v>
      </c>
      <c r="I5" s="38"/>
      <c r="J5" s="81" t="s">
        <v>3</v>
      </c>
      <c r="K5" s="82"/>
    </row>
    <row r="6" spans="2:11" ht="20.100000000000001" customHeight="1">
      <c r="B6" s="40"/>
      <c r="C6" s="41"/>
      <c r="D6" s="42" t="s">
        <v>4</v>
      </c>
      <c r="E6" s="42"/>
      <c r="F6" s="83"/>
      <c r="G6" s="83"/>
      <c r="H6" s="42" t="s">
        <v>5</v>
      </c>
      <c r="I6" s="41"/>
      <c r="J6" s="83" t="s">
        <v>6</v>
      </c>
      <c r="K6" s="84"/>
    </row>
    <row r="7" spans="2:11" ht="20.100000000000001" customHeight="1">
      <c r="B7" s="40"/>
      <c r="C7" s="41"/>
      <c r="D7" s="42" t="s">
        <v>7</v>
      </c>
      <c r="E7" s="42"/>
      <c r="F7" s="83"/>
      <c r="G7" s="83"/>
      <c r="H7" s="42" t="s">
        <v>8</v>
      </c>
      <c r="I7" s="58"/>
      <c r="J7" s="85"/>
      <c r="K7" s="84"/>
    </row>
    <row r="8" spans="2:11" ht="20.100000000000001" customHeight="1">
      <c r="B8" s="43"/>
      <c r="C8" s="44"/>
      <c r="D8" s="45"/>
      <c r="E8" s="45"/>
      <c r="F8" s="46"/>
      <c r="G8" s="46"/>
      <c r="H8" s="45" t="s">
        <v>9</v>
      </c>
      <c r="I8" s="59"/>
      <c r="J8" s="91"/>
      <c r="K8" s="79"/>
    </row>
    <row r="9" spans="2:11" ht="20.100000000000001" customHeight="1"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2:11" ht="20.100000000000001" customHeight="1">
      <c r="B10" s="92" t="s">
        <v>10</v>
      </c>
      <c r="C10" s="93"/>
      <c r="D10" s="48" t="s">
        <v>11</v>
      </c>
      <c r="E10" s="69" t="s">
        <v>12</v>
      </c>
      <c r="F10" s="71"/>
      <c r="G10" s="50" t="s">
        <v>13</v>
      </c>
      <c r="H10" s="49" t="s">
        <v>14</v>
      </c>
      <c r="I10" s="69" t="s">
        <v>15</v>
      </c>
      <c r="J10" s="71"/>
      <c r="K10" s="50" t="s">
        <v>16</v>
      </c>
    </row>
    <row r="11" spans="2:11">
      <c r="B11" s="89">
        <v>1</v>
      </c>
      <c r="C11" s="90"/>
      <c r="D11" s="51" t="s">
        <v>17</v>
      </c>
      <c r="E11" s="74" t="s">
        <v>18</v>
      </c>
      <c r="F11" s="74"/>
      <c r="G11" s="52"/>
      <c r="H11" s="52"/>
      <c r="I11" s="48"/>
      <c r="J11" s="49"/>
      <c r="K11" s="60"/>
    </row>
    <row r="12" spans="2:11">
      <c r="B12" s="89">
        <v>2</v>
      </c>
      <c r="C12" s="90"/>
      <c r="D12" s="74" t="s">
        <v>19</v>
      </c>
      <c r="E12" s="74" t="s">
        <v>20</v>
      </c>
      <c r="F12" s="74"/>
      <c r="G12" s="52"/>
      <c r="H12" s="52"/>
      <c r="I12" s="61"/>
      <c r="J12" s="62"/>
      <c r="K12" s="63"/>
    </row>
    <row r="13" spans="2:11">
      <c r="B13" s="89">
        <v>3</v>
      </c>
      <c r="C13" s="90"/>
      <c r="D13" s="74"/>
      <c r="E13" s="74" t="s">
        <v>20</v>
      </c>
      <c r="F13" s="74"/>
      <c r="G13" s="52"/>
      <c r="H13" s="52"/>
      <c r="I13" s="61"/>
      <c r="J13" s="62"/>
      <c r="K13" s="63"/>
    </row>
    <row r="14" spans="2:11">
      <c r="B14" s="89">
        <v>4</v>
      </c>
      <c r="C14" s="90"/>
      <c r="D14" s="74"/>
      <c r="E14" s="74" t="s">
        <v>20</v>
      </c>
      <c r="F14" s="74"/>
      <c r="G14" s="52"/>
      <c r="H14" s="52"/>
      <c r="I14" s="61"/>
      <c r="J14" s="62"/>
      <c r="K14" s="63"/>
    </row>
    <row r="15" spans="2:11">
      <c r="B15" s="89">
        <v>5</v>
      </c>
      <c r="C15" s="90"/>
      <c r="D15" s="74"/>
      <c r="E15" s="74" t="s">
        <v>20</v>
      </c>
      <c r="F15" s="74"/>
      <c r="G15" s="52"/>
      <c r="H15" s="52"/>
      <c r="I15" s="61"/>
      <c r="J15" s="62"/>
      <c r="K15" s="63"/>
    </row>
    <row r="16" spans="2:11">
      <c r="B16" s="89">
        <v>6</v>
      </c>
      <c r="C16" s="90"/>
      <c r="D16" s="74"/>
      <c r="E16" s="74" t="s">
        <v>20</v>
      </c>
      <c r="F16" s="74"/>
      <c r="G16" s="52"/>
      <c r="H16" s="52"/>
      <c r="I16" s="61"/>
      <c r="J16" s="62"/>
      <c r="K16" s="63"/>
    </row>
    <row r="17" spans="1:11">
      <c r="B17" s="89">
        <v>7</v>
      </c>
      <c r="C17" s="90"/>
      <c r="D17" s="74"/>
      <c r="E17" s="74" t="s">
        <v>20</v>
      </c>
      <c r="F17" s="74"/>
      <c r="G17" s="52"/>
      <c r="H17" s="52"/>
      <c r="I17" s="61"/>
      <c r="J17" s="62"/>
      <c r="K17" s="63"/>
    </row>
    <row r="18" spans="1:11">
      <c r="B18" s="89">
        <v>8</v>
      </c>
      <c r="C18" s="90"/>
      <c r="D18" s="74"/>
      <c r="E18" s="74" t="s">
        <v>20</v>
      </c>
      <c r="F18" s="74"/>
      <c r="G18" s="52"/>
      <c r="H18" s="52"/>
      <c r="I18" s="61"/>
      <c r="J18" s="62"/>
      <c r="K18" s="63"/>
    </row>
    <row r="19" spans="1:11">
      <c r="B19" s="89">
        <v>9</v>
      </c>
      <c r="C19" s="90"/>
      <c r="D19" s="75" t="s">
        <v>21</v>
      </c>
      <c r="E19" s="74" t="s">
        <v>21</v>
      </c>
      <c r="F19" s="74"/>
      <c r="G19" s="52"/>
      <c r="H19" s="52"/>
      <c r="I19" s="61"/>
      <c r="J19" s="62"/>
      <c r="K19" s="64"/>
    </row>
    <row r="20" spans="1:11">
      <c r="B20" s="89">
        <v>10</v>
      </c>
      <c r="C20" s="90"/>
      <c r="D20" s="75"/>
      <c r="E20" s="74" t="s">
        <v>21</v>
      </c>
      <c r="F20" s="74"/>
      <c r="G20" s="52"/>
      <c r="H20" s="52"/>
      <c r="I20" s="76"/>
      <c r="J20" s="77"/>
      <c r="K20" s="63"/>
    </row>
    <row r="21" spans="1:11">
      <c r="B21" s="89">
        <v>11</v>
      </c>
      <c r="C21" s="90"/>
      <c r="D21" s="75"/>
      <c r="E21" s="74" t="s">
        <v>21</v>
      </c>
      <c r="F21" s="74"/>
      <c r="G21" s="52"/>
      <c r="H21" s="52"/>
      <c r="I21" s="61"/>
      <c r="J21" s="62"/>
      <c r="K21" s="63"/>
    </row>
    <row r="22" spans="1:11">
      <c r="B22" s="89">
        <v>12</v>
      </c>
      <c r="C22" s="90"/>
      <c r="D22" s="53" t="s">
        <v>22</v>
      </c>
      <c r="E22" s="74" t="s">
        <v>23</v>
      </c>
      <c r="F22" s="74"/>
      <c r="G22" s="52"/>
      <c r="H22" s="52"/>
      <c r="I22" s="76"/>
      <c r="J22" s="77"/>
      <c r="K22" s="63"/>
    </row>
    <row r="23" spans="1:11" ht="20.100000000000001" customHeight="1">
      <c r="B23" s="69" t="s">
        <v>24</v>
      </c>
      <c r="C23" s="70"/>
      <c r="D23" s="70"/>
      <c r="E23" s="70"/>
      <c r="F23" s="71"/>
      <c r="G23" s="54">
        <f>SUM(G11:G22)</f>
        <v>0</v>
      </c>
      <c r="H23" s="54">
        <f>SUM(H11:H22)</f>
        <v>0</v>
      </c>
      <c r="I23" s="72">
        <f>SUM(I11:J22)</f>
        <v>0</v>
      </c>
      <c r="J23" s="73"/>
      <c r="K23" s="65"/>
    </row>
    <row r="24" spans="1:11" ht="20.100000000000001" customHeight="1">
      <c r="B24" s="47"/>
      <c r="C24" s="47"/>
      <c r="D24" s="47"/>
      <c r="E24" s="47"/>
      <c r="F24" s="47"/>
      <c r="G24" s="47"/>
      <c r="H24" s="47"/>
      <c r="I24" s="47"/>
      <c r="J24" s="66"/>
      <c r="K24" s="47"/>
    </row>
    <row r="25" spans="1:11" ht="20.100000000000001" customHeight="1">
      <c r="B25" s="86" t="s">
        <v>14</v>
      </c>
      <c r="C25" s="86"/>
      <c r="D25" s="86"/>
      <c r="E25" s="86"/>
      <c r="F25" s="86"/>
      <c r="G25" s="86" t="s">
        <v>25</v>
      </c>
      <c r="H25" s="86"/>
      <c r="I25" s="86"/>
      <c r="J25" s="86"/>
      <c r="K25" s="50" t="s">
        <v>26</v>
      </c>
    </row>
    <row r="26" spans="1:11" ht="20.100000000000001" customHeight="1">
      <c r="B26" s="87">
        <f>H23</f>
        <v>0</v>
      </c>
      <c r="C26" s="87"/>
      <c r="D26" s="87"/>
      <c r="E26" s="87"/>
      <c r="F26" s="87"/>
      <c r="G26" s="87">
        <f>I23</f>
        <v>0</v>
      </c>
      <c r="H26" s="87"/>
      <c r="I26" s="87"/>
      <c r="J26" s="87"/>
      <c r="K26" s="67">
        <f>SUM(B26:J26)</f>
        <v>0</v>
      </c>
    </row>
    <row r="27" spans="1:11" ht="20.100000000000001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20.100000000000001" customHeight="1">
      <c r="B28" s="47" t="s">
        <v>27</v>
      </c>
      <c r="C28" s="47"/>
      <c r="D28" s="47"/>
      <c r="E28" s="47"/>
      <c r="F28" s="47" t="s">
        <v>28</v>
      </c>
      <c r="G28" s="47" t="s">
        <v>29</v>
      </c>
      <c r="H28" s="47"/>
      <c r="I28" s="47"/>
      <c r="J28" s="47" t="s">
        <v>30</v>
      </c>
      <c r="K28" s="47"/>
    </row>
    <row r="31" spans="1:11" ht="17.399999999999999">
      <c r="A31" s="88" t="s">
        <v>31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3" spans="2:11" ht="20.100000000000001" customHeight="1">
      <c r="B33" s="37"/>
      <c r="C33" s="38"/>
      <c r="D33" s="39" t="s">
        <v>1</v>
      </c>
      <c r="E33" s="39"/>
      <c r="F33" s="81"/>
      <c r="G33" s="81"/>
      <c r="H33" s="39" t="s">
        <v>2</v>
      </c>
      <c r="I33" s="38"/>
      <c r="J33" s="81"/>
      <c r="K33" s="82"/>
    </row>
    <row r="34" spans="2:11" ht="20.100000000000001" customHeight="1">
      <c r="B34" s="40"/>
      <c r="C34" s="41"/>
      <c r="D34" s="42" t="s">
        <v>4</v>
      </c>
      <c r="E34" s="42"/>
      <c r="F34" s="83"/>
      <c r="G34" s="83"/>
      <c r="H34" s="42" t="s">
        <v>5</v>
      </c>
      <c r="I34" s="41"/>
      <c r="J34" s="83"/>
      <c r="K34" s="84"/>
    </row>
    <row r="35" spans="2:11" ht="20.100000000000001" customHeight="1">
      <c r="B35" s="40"/>
      <c r="C35" s="41"/>
      <c r="D35" s="42" t="s">
        <v>7</v>
      </c>
      <c r="E35" s="42"/>
      <c r="F35" s="83"/>
      <c r="G35" s="83"/>
      <c r="H35" s="42" t="s">
        <v>8</v>
      </c>
      <c r="I35" s="58"/>
      <c r="J35" s="85"/>
      <c r="K35" s="84"/>
    </row>
    <row r="36" spans="2:11" ht="20.100000000000001" customHeight="1">
      <c r="B36" s="43"/>
      <c r="C36" s="44"/>
      <c r="D36" s="45"/>
      <c r="E36" s="45"/>
      <c r="F36" s="46"/>
      <c r="G36" s="46"/>
      <c r="H36" s="45" t="s">
        <v>9</v>
      </c>
      <c r="I36" s="59"/>
      <c r="J36" s="78"/>
      <c r="K36" s="79"/>
    </row>
    <row r="37" spans="2:11" ht="20.100000000000001" customHeight="1"/>
    <row r="38" spans="2:11" ht="20.100000000000001" customHeight="1">
      <c r="B38" s="74"/>
      <c r="C38" s="74"/>
      <c r="D38" s="55" t="s">
        <v>32</v>
      </c>
      <c r="E38" s="74" t="s">
        <v>33</v>
      </c>
      <c r="F38" s="74"/>
      <c r="G38" s="52" t="s">
        <v>34</v>
      </c>
      <c r="H38" s="52" t="s">
        <v>35</v>
      </c>
      <c r="I38" s="80" t="s">
        <v>24</v>
      </c>
      <c r="J38" s="80"/>
      <c r="K38" s="68" t="s">
        <v>16</v>
      </c>
    </row>
    <row r="39" spans="2:11">
      <c r="B39" s="74">
        <v>1</v>
      </c>
      <c r="C39" s="74"/>
      <c r="D39" s="55">
        <f>F34</f>
        <v>0</v>
      </c>
      <c r="E39" s="74"/>
      <c r="F39" s="74"/>
      <c r="G39" s="52"/>
      <c r="H39" s="52"/>
      <c r="I39" s="76"/>
      <c r="J39" s="77"/>
      <c r="K39" s="68"/>
    </row>
    <row r="40" spans="2:11" ht="20.100000000000001" customHeight="1">
      <c r="B40" s="74">
        <v>2</v>
      </c>
      <c r="C40" s="74"/>
      <c r="D40" s="55">
        <f>F34</f>
        <v>0</v>
      </c>
      <c r="E40" s="74"/>
      <c r="F40" s="74"/>
      <c r="G40" s="52"/>
      <c r="H40" s="52"/>
      <c r="I40" s="76"/>
      <c r="J40" s="77"/>
      <c r="K40" s="68"/>
    </row>
    <row r="41" spans="2:11" ht="20.100000000000001" customHeight="1">
      <c r="B41" s="74">
        <v>3</v>
      </c>
      <c r="C41" s="74"/>
      <c r="D41" s="56"/>
      <c r="E41" s="74"/>
      <c r="F41" s="74"/>
      <c r="G41" s="52"/>
      <c r="H41" s="52"/>
      <c r="I41" s="76"/>
      <c r="J41" s="77"/>
      <c r="K41" s="63"/>
    </row>
    <row r="42" spans="2:11" ht="20.100000000000001" customHeight="1">
      <c r="B42" s="69" t="s">
        <v>24</v>
      </c>
      <c r="C42" s="70"/>
      <c r="D42" s="70"/>
      <c r="E42" s="70"/>
      <c r="F42" s="71"/>
      <c r="G42" s="54"/>
      <c r="H42" s="54"/>
      <c r="I42" s="72">
        <f>SUM(I39:J41)</f>
        <v>0</v>
      </c>
      <c r="J42" s="73"/>
      <c r="K42" s="65"/>
    </row>
    <row r="43" spans="2:11" ht="20.100000000000001" customHeight="1">
      <c r="B43" s="47" t="s">
        <v>27</v>
      </c>
      <c r="C43" s="47"/>
      <c r="D43" s="47"/>
      <c r="E43" s="47"/>
      <c r="F43" s="47" t="s">
        <v>28</v>
      </c>
      <c r="G43" s="47" t="s">
        <v>29</v>
      </c>
      <c r="H43" s="47"/>
      <c r="I43" s="47"/>
      <c r="J43" s="47" t="s">
        <v>30</v>
      </c>
      <c r="K43" s="4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2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97"/>
  <sheetViews>
    <sheetView tabSelected="1" topLeftCell="A10" workbookViewId="0">
      <selection activeCell="M20" sqref="M20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88" t="s">
        <v>36</v>
      </c>
      <c r="D2" s="88"/>
      <c r="E2" s="88"/>
      <c r="F2" s="88"/>
      <c r="G2" s="88"/>
      <c r="H2" s="88"/>
      <c r="I2" s="20"/>
      <c r="J2" s="20"/>
      <c r="K2" s="20"/>
      <c r="L2" s="20"/>
    </row>
    <row r="4" spans="1:12" ht="21" customHeight="1">
      <c r="H4" s="96" t="s">
        <v>37</v>
      </c>
      <c r="I4" s="96"/>
      <c r="J4" s="96" t="s">
        <v>38</v>
      </c>
    </row>
    <row r="5" spans="1:12" ht="21" customHeight="1">
      <c r="H5" s="97"/>
      <c r="I5" s="97"/>
      <c r="J5" s="97"/>
    </row>
    <row r="6" spans="1:12" ht="21" customHeight="1">
      <c r="A6" s="119" t="s">
        <v>10</v>
      </c>
      <c r="B6" s="99" t="s">
        <v>39</v>
      </c>
      <c r="C6" s="121" t="s">
        <v>40</v>
      </c>
      <c r="D6" s="121"/>
      <c r="E6" s="121"/>
      <c r="F6" s="122" t="s">
        <v>41</v>
      </c>
      <c r="G6" s="122"/>
      <c r="H6" s="122"/>
      <c r="I6" s="122"/>
      <c r="J6" s="99" t="s">
        <v>42</v>
      </c>
    </row>
    <row r="7" spans="1:12" ht="21" customHeight="1">
      <c r="A7" s="119"/>
      <c r="B7" s="99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99"/>
    </row>
    <row r="8" spans="1:12" ht="21" customHeight="1">
      <c r="A8" s="113">
        <v>1</v>
      </c>
      <c r="B8" s="120" t="s">
        <v>50</v>
      </c>
      <c r="C8" s="98">
        <v>0</v>
      </c>
      <c r="D8" s="113">
        <v>0</v>
      </c>
      <c r="E8" s="98">
        <f>C8*D8</f>
        <v>0</v>
      </c>
      <c r="F8" s="11">
        <v>652.9</v>
      </c>
      <c r="G8" s="12">
        <v>0</v>
      </c>
      <c r="H8" s="11">
        <f>F8+G8</f>
        <v>652.9</v>
      </c>
      <c r="I8" s="21" t="s">
        <v>51</v>
      </c>
      <c r="J8" s="100" t="s">
        <v>52</v>
      </c>
    </row>
    <row r="9" spans="1:12" ht="21" customHeight="1">
      <c r="A9" s="113"/>
      <c r="B9" s="120"/>
      <c r="C9" s="98"/>
      <c r="D9" s="113"/>
      <c r="E9" s="98"/>
      <c r="F9" s="11">
        <v>17</v>
      </c>
      <c r="G9" s="12">
        <v>0</v>
      </c>
      <c r="H9" s="11">
        <f>F9+G9</f>
        <v>17</v>
      </c>
      <c r="I9" s="21" t="s">
        <v>53</v>
      </c>
      <c r="J9" s="101"/>
    </row>
    <row r="10" spans="1:12" s="1" customFormat="1" ht="21" customHeight="1">
      <c r="A10" s="13"/>
      <c r="B10" s="14" t="s">
        <v>54</v>
      </c>
      <c r="C10" s="15">
        <f>SUM(C8)</f>
        <v>0</v>
      </c>
      <c r="D10" s="15">
        <f>SUM(D8)</f>
        <v>0</v>
      </c>
      <c r="E10" s="15">
        <f>SUM(E8)</f>
        <v>0</v>
      </c>
      <c r="F10" s="16">
        <f>SUM(F8:F9)</f>
        <v>669.9</v>
      </c>
      <c r="G10" s="16">
        <f>SUM(G8:G9)</f>
        <v>0</v>
      </c>
      <c r="H10" s="16">
        <f>F10+G10</f>
        <v>669.9</v>
      </c>
      <c r="I10" s="22"/>
      <c r="J10" s="102"/>
    </row>
    <row r="11" spans="1:12" ht="21" customHeight="1">
      <c r="A11" s="114">
        <v>2</v>
      </c>
      <c r="B11" s="126" t="s">
        <v>55</v>
      </c>
      <c r="C11" s="110">
        <v>0</v>
      </c>
      <c r="D11" s="114">
        <v>0</v>
      </c>
      <c r="E11" s="110">
        <f>C11*D11</f>
        <v>0</v>
      </c>
      <c r="F11" s="11">
        <v>0</v>
      </c>
      <c r="G11" s="11">
        <v>0</v>
      </c>
      <c r="H11" s="11">
        <f t="shared" ref="H11:H22" si="0">F11+G11</f>
        <v>0</v>
      </c>
      <c r="I11" s="23"/>
      <c r="J11" s="100" t="s">
        <v>56</v>
      </c>
    </row>
    <row r="12" spans="1:12" ht="21" customHeight="1">
      <c r="A12" s="115"/>
      <c r="B12" s="127"/>
      <c r="C12" s="111"/>
      <c r="D12" s="115"/>
      <c r="E12" s="111"/>
      <c r="F12" s="11">
        <v>0</v>
      </c>
      <c r="G12" s="11">
        <v>0</v>
      </c>
      <c r="H12" s="11">
        <f t="shared" si="0"/>
        <v>0</v>
      </c>
      <c r="I12" s="23"/>
      <c r="J12" s="101"/>
    </row>
    <row r="13" spans="1:12" s="1" customFormat="1" ht="21" customHeight="1">
      <c r="A13" s="13"/>
      <c r="B13" s="14" t="s">
        <v>57</v>
      </c>
      <c r="C13" s="15">
        <f>SUM(C11)</f>
        <v>0</v>
      </c>
      <c r="D13" s="15">
        <f>SUM(D11)</f>
        <v>0</v>
      </c>
      <c r="E13" s="15">
        <f>SUM(E11)</f>
        <v>0</v>
      </c>
      <c r="F13" s="16">
        <f>SUM(F11:F12)</f>
        <v>0</v>
      </c>
      <c r="G13" s="16">
        <f>SUM(G11:G12)</f>
        <v>0</v>
      </c>
      <c r="H13" s="16">
        <f t="shared" si="0"/>
        <v>0</v>
      </c>
      <c r="I13" s="22"/>
      <c r="J13" s="102"/>
    </row>
    <row r="14" spans="1:12" ht="21" customHeight="1">
      <c r="A14" s="114">
        <v>3</v>
      </c>
      <c r="B14" s="126" t="s">
        <v>58</v>
      </c>
      <c r="C14" s="110">
        <v>0</v>
      </c>
      <c r="D14" s="114">
        <v>1</v>
      </c>
      <c r="E14" s="110">
        <f>C14*D14</f>
        <v>0</v>
      </c>
      <c r="F14" s="18"/>
      <c r="G14" s="18"/>
      <c r="H14" s="19"/>
      <c r="I14" s="24"/>
      <c r="J14" s="103" t="s">
        <v>59</v>
      </c>
    </row>
    <row r="15" spans="1:12" ht="21" customHeight="1">
      <c r="A15" s="116"/>
      <c r="B15" s="128"/>
      <c r="C15" s="112"/>
      <c r="D15" s="116"/>
      <c r="E15" s="112"/>
      <c r="F15" s="18"/>
      <c r="G15" s="18"/>
      <c r="H15" s="19"/>
      <c r="I15" s="24"/>
      <c r="J15" s="104"/>
    </row>
    <row r="16" spans="1:12" ht="21" customHeight="1">
      <c r="A16" s="116"/>
      <c r="B16" s="128"/>
      <c r="C16" s="112"/>
      <c r="D16" s="116"/>
      <c r="E16" s="112"/>
      <c r="F16" s="18"/>
      <c r="G16" s="18"/>
      <c r="H16" s="18"/>
      <c r="I16" s="24"/>
      <c r="J16" s="104"/>
    </row>
    <row r="17" spans="1:10" ht="21" customHeight="1">
      <c r="A17" s="116"/>
      <c r="B17" s="128"/>
      <c r="C17" s="112"/>
      <c r="D17" s="116"/>
      <c r="E17" s="112"/>
      <c r="F17" s="18"/>
      <c r="G17" s="18"/>
      <c r="H17" s="19"/>
      <c r="I17" s="24"/>
      <c r="J17" s="104"/>
    </row>
    <row r="18" spans="1:10" ht="21" customHeight="1">
      <c r="A18" s="116"/>
      <c r="B18" s="128"/>
      <c r="C18" s="112"/>
      <c r="D18" s="116"/>
      <c r="E18" s="112"/>
      <c r="F18" s="18"/>
      <c r="G18" s="18"/>
      <c r="H18" s="18"/>
      <c r="I18" s="24"/>
      <c r="J18" s="104"/>
    </row>
    <row r="19" spans="1:10" ht="21" customHeight="1">
      <c r="A19" s="116"/>
      <c r="B19" s="128"/>
      <c r="C19" s="112"/>
      <c r="D19" s="116"/>
      <c r="E19" s="112"/>
      <c r="F19" s="18"/>
      <c r="G19" s="18"/>
      <c r="H19" s="18"/>
      <c r="I19" s="24"/>
      <c r="J19" s="104"/>
    </row>
    <row r="20" spans="1:10" ht="21" customHeight="1">
      <c r="A20" s="116"/>
      <c r="B20" s="128"/>
      <c r="C20" s="112"/>
      <c r="D20" s="116"/>
      <c r="E20" s="112"/>
      <c r="F20" s="18"/>
      <c r="G20" s="18"/>
      <c r="H20" s="18"/>
      <c r="I20" s="24"/>
      <c r="J20" s="104"/>
    </row>
    <row r="21" spans="1:10" ht="21" customHeight="1">
      <c r="A21" s="116"/>
      <c r="B21" s="128"/>
      <c r="C21" s="112"/>
      <c r="D21" s="116"/>
      <c r="E21" s="112"/>
      <c r="F21" s="18"/>
      <c r="G21" s="18"/>
      <c r="H21" s="18"/>
      <c r="I21" s="24"/>
      <c r="J21" s="104"/>
    </row>
    <row r="22" spans="1:10" ht="21" customHeight="1">
      <c r="A22" s="116"/>
      <c r="B22" s="128"/>
      <c r="C22" s="112"/>
      <c r="D22" s="116"/>
      <c r="E22" s="112"/>
      <c r="F22" s="18"/>
      <c r="G22" s="18"/>
      <c r="H22" s="18"/>
      <c r="I22" s="24"/>
      <c r="J22" s="104"/>
    </row>
    <row r="23" spans="1:10" s="1" customFormat="1" ht="21" customHeight="1">
      <c r="A23" s="13"/>
      <c r="B23" s="14" t="s">
        <v>60</v>
      </c>
      <c r="C23" s="15">
        <f>SUM(C14)</f>
        <v>0</v>
      </c>
      <c r="D23" s="15">
        <f t="shared" ref="D23:E23" si="1">SUM(D14)</f>
        <v>1</v>
      </c>
      <c r="E23" s="15">
        <f t="shared" si="1"/>
        <v>0</v>
      </c>
      <c r="F23" s="16">
        <f>SUM(F14:F22)</f>
        <v>0</v>
      </c>
      <c r="G23" s="16">
        <f>SUM(G14:G22)</f>
        <v>0</v>
      </c>
      <c r="H23" s="16">
        <f t="shared" ref="H23:H28" si="2">F23+G23</f>
        <v>0</v>
      </c>
      <c r="I23" s="22"/>
      <c r="J23" s="105"/>
    </row>
    <row r="24" spans="1:10" ht="19.95" customHeight="1">
      <c r="A24" s="113">
        <v>4</v>
      </c>
      <c r="B24" s="120" t="s">
        <v>61</v>
      </c>
      <c r="C24" s="98">
        <v>0</v>
      </c>
      <c r="D24" s="113">
        <v>1</v>
      </c>
      <c r="E24" s="98">
        <f>C24*D24</f>
        <v>0</v>
      </c>
      <c r="F24" s="18">
        <v>1132</v>
      </c>
      <c r="G24" s="18">
        <v>0</v>
      </c>
      <c r="H24" s="19">
        <f t="shared" si="2"/>
        <v>1132</v>
      </c>
      <c r="I24" s="24" t="s">
        <v>62</v>
      </c>
      <c r="J24" s="103" t="s">
        <v>63</v>
      </c>
    </row>
    <row r="25" spans="1:10" ht="19.95" customHeight="1">
      <c r="A25" s="113"/>
      <c r="B25" s="120"/>
      <c r="C25" s="98"/>
      <c r="D25" s="113"/>
      <c r="E25" s="98"/>
      <c r="F25" s="18">
        <v>156</v>
      </c>
      <c r="G25" s="18">
        <v>0</v>
      </c>
      <c r="H25" s="19">
        <f t="shared" si="2"/>
        <v>156</v>
      </c>
      <c r="I25" s="24" t="s">
        <v>62</v>
      </c>
      <c r="J25" s="104"/>
    </row>
    <row r="26" spans="1:10" ht="21" customHeight="1">
      <c r="A26" s="113"/>
      <c r="B26" s="120"/>
      <c r="C26" s="98"/>
      <c r="D26" s="113"/>
      <c r="E26" s="98"/>
      <c r="F26" s="18">
        <v>192.5</v>
      </c>
      <c r="G26" s="18">
        <v>0</v>
      </c>
      <c r="H26" s="19">
        <f t="shared" si="2"/>
        <v>192.5</v>
      </c>
      <c r="I26" s="24" t="s">
        <v>62</v>
      </c>
      <c r="J26" s="104"/>
    </row>
    <row r="27" spans="1:10" ht="21" customHeight="1">
      <c r="A27" s="113"/>
      <c r="B27" s="120"/>
      <c r="C27" s="98"/>
      <c r="D27" s="113"/>
      <c r="E27" s="98"/>
      <c r="F27" s="18">
        <v>836.5</v>
      </c>
      <c r="G27" s="18">
        <v>0</v>
      </c>
      <c r="H27" s="19">
        <f t="shared" si="2"/>
        <v>836.5</v>
      </c>
      <c r="I27" s="24" t="s">
        <v>62</v>
      </c>
      <c r="J27" s="104"/>
    </row>
    <row r="28" spans="1:10" ht="21" customHeight="1">
      <c r="A28" s="113"/>
      <c r="B28" s="120"/>
      <c r="C28" s="98"/>
      <c r="D28" s="113"/>
      <c r="E28" s="98"/>
      <c r="F28" s="18">
        <v>133</v>
      </c>
      <c r="G28" s="18">
        <v>0</v>
      </c>
      <c r="H28" s="19">
        <f t="shared" si="2"/>
        <v>133</v>
      </c>
      <c r="I28" s="24" t="s">
        <v>64</v>
      </c>
      <c r="J28" s="104"/>
    </row>
    <row r="29" spans="1:10" ht="21" customHeight="1">
      <c r="A29" s="113"/>
      <c r="B29" s="120"/>
      <c r="C29" s="98"/>
      <c r="D29" s="113"/>
      <c r="E29" s="98"/>
      <c r="F29" s="11">
        <v>0</v>
      </c>
      <c r="G29" s="11">
        <v>21.99</v>
      </c>
      <c r="H29" s="11">
        <f t="shared" ref="H29:H36" si="3">F29+G29</f>
        <v>21.99</v>
      </c>
      <c r="I29" s="23" t="s">
        <v>65</v>
      </c>
      <c r="J29" s="104"/>
    </row>
    <row r="30" spans="1:10" ht="21" customHeight="1">
      <c r="A30" s="113"/>
      <c r="B30" s="120"/>
      <c r="C30" s="98"/>
      <c r="D30" s="113"/>
      <c r="E30" s="98"/>
      <c r="F30" s="11">
        <v>0</v>
      </c>
      <c r="G30" s="11">
        <v>77.8</v>
      </c>
      <c r="H30" s="11">
        <f t="shared" si="3"/>
        <v>77.8</v>
      </c>
      <c r="I30" s="23" t="s">
        <v>65</v>
      </c>
      <c r="J30" s="104"/>
    </row>
    <row r="31" spans="1:10" ht="21" customHeight="1">
      <c r="A31" s="113"/>
      <c r="B31" s="120"/>
      <c r="C31" s="98"/>
      <c r="D31" s="113"/>
      <c r="E31" s="98"/>
      <c r="F31" s="11">
        <v>0</v>
      </c>
      <c r="G31" s="11">
        <v>22.8</v>
      </c>
      <c r="H31" s="11">
        <f t="shared" si="3"/>
        <v>22.8</v>
      </c>
      <c r="I31" s="23" t="s">
        <v>65</v>
      </c>
      <c r="J31" s="104"/>
    </row>
    <row r="32" spans="1:10" ht="21" customHeight="1">
      <c r="A32" s="113"/>
      <c r="B32" s="120"/>
      <c r="C32" s="98"/>
      <c r="D32" s="113"/>
      <c r="E32" s="98"/>
      <c r="F32" s="11">
        <v>0</v>
      </c>
      <c r="G32" s="11">
        <v>38.9</v>
      </c>
      <c r="H32" s="11">
        <f t="shared" si="3"/>
        <v>38.9</v>
      </c>
      <c r="I32" s="23" t="s">
        <v>65</v>
      </c>
      <c r="J32" s="104"/>
    </row>
    <row r="33" spans="1:10" ht="21" customHeight="1">
      <c r="A33" s="113"/>
      <c r="B33" s="120"/>
      <c r="C33" s="98"/>
      <c r="D33" s="113"/>
      <c r="E33" s="98"/>
      <c r="F33" s="11">
        <v>0</v>
      </c>
      <c r="G33" s="11">
        <v>62.1</v>
      </c>
      <c r="H33" s="11">
        <f t="shared" si="3"/>
        <v>62.1</v>
      </c>
      <c r="I33" s="23" t="s">
        <v>66</v>
      </c>
      <c r="J33" s="104"/>
    </row>
    <row r="34" spans="1:10" ht="21" customHeight="1">
      <c r="A34" s="113"/>
      <c r="B34" s="120"/>
      <c r="C34" s="98"/>
      <c r="D34" s="113"/>
      <c r="E34" s="98"/>
      <c r="F34" s="11">
        <v>214</v>
      </c>
      <c r="G34" s="11">
        <v>0</v>
      </c>
      <c r="H34" s="11">
        <f t="shared" si="3"/>
        <v>214</v>
      </c>
      <c r="I34" s="23" t="s">
        <v>67</v>
      </c>
      <c r="J34" s="104"/>
    </row>
    <row r="35" spans="1:10" ht="21" customHeight="1">
      <c r="A35" s="113"/>
      <c r="B35" s="120"/>
      <c r="C35" s="98"/>
      <c r="D35" s="113"/>
      <c r="E35" s="98"/>
      <c r="F35" s="11">
        <v>0</v>
      </c>
      <c r="G35" s="11">
        <v>0</v>
      </c>
      <c r="H35" s="11">
        <f t="shared" si="3"/>
        <v>0</v>
      </c>
      <c r="I35" s="23"/>
      <c r="J35" s="104"/>
    </row>
    <row r="36" spans="1:10" s="1" customFormat="1" ht="21" customHeight="1">
      <c r="A36" s="13"/>
      <c r="B36" s="14" t="s">
        <v>68</v>
      </c>
      <c r="C36" s="15">
        <f>C24</f>
        <v>0</v>
      </c>
      <c r="D36" s="15">
        <f>D24</f>
        <v>1</v>
      </c>
      <c r="E36" s="15">
        <f>E24</f>
        <v>0</v>
      </c>
      <c r="F36" s="16">
        <f>SUM(F24:F35)</f>
        <v>2664</v>
      </c>
      <c r="G36" s="16">
        <f>SUM(G24:G35)</f>
        <v>223.58999999999997</v>
      </c>
      <c r="H36" s="16">
        <f t="shared" si="3"/>
        <v>2887.59</v>
      </c>
      <c r="I36" s="22"/>
      <c r="J36" s="105"/>
    </row>
    <row r="37" spans="1:10" ht="21" customHeight="1">
      <c r="A37" s="114">
        <v>5</v>
      </c>
      <c r="B37" s="126" t="s">
        <v>69</v>
      </c>
      <c r="C37" s="110">
        <v>0</v>
      </c>
      <c r="D37" s="114">
        <v>1</v>
      </c>
      <c r="E37" s="98">
        <f>C37*D37</f>
        <v>0</v>
      </c>
      <c r="F37" s="19">
        <v>199</v>
      </c>
      <c r="G37" s="19">
        <v>0</v>
      </c>
      <c r="H37" s="19">
        <f t="shared" ref="H37:H53" si="4">F37+G37</f>
        <v>199</v>
      </c>
      <c r="I37" s="25" t="s">
        <v>70</v>
      </c>
      <c r="J37" s="106" t="s">
        <v>71</v>
      </c>
    </row>
    <row r="38" spans="1:10" ht="21" customHeight="1">
      <c r="A38" s="116"/>
      <c r="B38" s="128"/>
      <c r="C38" s="112"/>
      <c r="D38" s="116"/>
      <c r="E38" s="98"/>
      <c r="F38" s="19">
        <v>542.5</v>
      </c>
      <c r="G38" s="19">
        <v>0</v>
      </c>
      <c r="H38" s="19">
        <f t="shared" si="4"/>
        <v>542.5</v>
      </c>
      <c r="I38" s="25" t="s">
        <v>72</v>
      </c>
      <c r="J38" s="107"/>
    </row>
    <row r="39" spans="1:10" ht="21" customHeight="1">
      <c r="A39" s="116"/>
      <c r="B39" s="128"/>
      <c r="C39" s="112"/>
      <c r="D39" s="116"/>
      <c r="E39" s="98"/>
      <c r="F39" s="19">
        <v>38.549999999999997</v>
      </c>
      <c r="G39" s="19">
        <v>0</v>
      </c>
      <c r="H39" s="19">
        <f t="shared" si="4"/>
        <v>38.549999999999997</v>
      </c>
      <c r="I39" s="25" t="s">
        <v>73</v>
      </c>
      <c r="J39" s="107"/>
    </row>
    <row r="40" spans="1:10" ht="21" customHeight="1">
      <c r="A40" s="116"/>
      <c r="B40" s="128"/>
      <c r="C40" s="112"/>
      <c r="D40" s="116"/>
      <c r="E40" s="98"/>
      <c r="F40" s="19">
        <v>37.83</v>
      </c>
      <c r="G40" s="19">
        <v>0</v>
      </c>
      <c r="H40" s="19">
        <f t="shared" si="4"/>
        <v>37.83</v>
      </c>
      <c r="I40" s="25" t="s">
        <v>74</v>
      </c>
      <c r="J40" s="107"/>
    </row>
    <row r="41" spans="1:10" ht="21" customHeight="1">
      <c r="A41" s="116"/>
      <c r="B41" s="128"/>
      <c r="C41" s="112"/>
      <c r="D41" s="116"/>
      <c r="E41" s="98"/>
      <c r="F41" s="19">
        <v>447</v>
      </c>
      <c r="G41" s="19">
        <v>0</v>
      </c>
      <c r="H41" s="19">
        <f t="shared" si="4"/>
        <v>447</v>
      </c>
      <c r="I41" s="25" t="s">
        <v>75</v>
      </c>
      <c r="J41" s="107"/>
    </row>
    <row r="42" spans="1:10" ht="21" customHeight="1">
      <c r="A42" s="116"/>
      <c r="B42" s="128"/>
      <c r="C42" s="112"/>
      <c r="D42" s="116"/>
      <c r="E42" s="98"/>
      <c r="F42" s="19">
        <v>49.9</v>
      </c>
      <c r="G42" s="19">
        <v>0</v>
      </c>
      <c r="H42" s="19">
        <f t="shared" si="4"/>
        <v>49.9</v>
      </c>
      <c r="I42" s="25" t="s">
        <v>76</v>
      </c>
      <c r="J42" s="107"/>
    </row>
    <row r="43" spans="1:10" ht="21" customHeight="1">
      <c r="A43" s="116"/>
      <c r="B43" s="128"/>
      <c r="C43" s="112"/>
      <c r="D43" s="116"/>
      <c r="E43" s="98"/>
      <c r="F43" s="19">
        <v>234.9</v>
      </c>
      <c r="G43" s="19">
        <v>0</v>
      </c>
      <c r="H43" s="19">
        <f t="shared" si="4"/>
        <v>234.9</v>
      </c>
      <c r="I43" s="25" t="s">
        <v>77</v>
      </c>
      <c r="J43" s="107"/>
    </row>
    <row r="44" spans="1:10" ht="21" customHeight="1">
      <c r="A44" s="116"/>
      <c r="B44" s="128"/>
      <c r="C44" s="112"/>
      <c r="D44" s="116"/>
      <c r="E44" s="98"/>
      <c r="F44" s="19">
        <v>54.4</v>
      </c>
      <c r="G44" s="19">
        <v>0</v>
      </c>
      <c r="H44" s="19">
        <f t="shared" si="4"/>
        <v>54.4</v>
      </c>
      <c r="I44" s="25" t="s">
        <v>78</v>
      </c>
      <c r="J44" s="107"/>
    </row>
    <row r="45" spans="1:10" ht="21" customHeight="1">
      <c r="A45" s="116"/>
      <c r="B45" s="128"/>
      <c r="C45" s="112"/>
      <c r="D45" s="116"/>
      <c r="E45" s="98"/>
      <c r="F45" s="19">
        <v>158</v>
      </c>
      <c r="G45" s="19">
        <v>0</v>
      </c>
      <c r="H45" s="19">
        <f t="shared" si="4"/>
        <v>158</v>
      </c>
      <c r="I45" s="25" t="s">
        <v>79</v>
      </c>
      <c r="J45" s="107"/>
    </row>
    <row r="46" spans="1:10" ht="21" customHeight="1">
      <c r="A46" s="116"/>
      <c r="B46" s="128"/>
      <c r="C46" s="112"/>
      <c r="D46" s="116"/>
      <c r="E46" s="98"/>
      <c r="F46" s="19">
        <v>235</v>
      </c>
      <c r="G46" s="19">
        <v>0</v>
      </c>
      <c r="H46" s="19">
        <f t="shared" si="4"/>
        <v>235</v>
      </c>
      <c r="I46" s="25" t="s">
        <v>80</v>
      </c>
      <c r="J46" s="107"/>
    </row>
    <row r="47" spans="1:10" ht="21" customHeight="1">
      <c r="A47" s="116"/>
      <c r="B47" s="128"/>
      <c r="C47" s="112"/>
      <c r="D47" s="116"/>
      <c r="E47" s="98"/>
      <c r="F47" s="19">
        <v>33</v>
      </c>
      <c r="G47" s="19">
        <v>0</v>
      </c>
      <c r="H47" s="19">
        <f t="shared" si="4"/>
        <v>33</v>
      </c>
      <c r="I47" s="25" t="s">
        <v>81</v>
      </c>
      <c r="J47" s="107"/>
    </row>
    <row r="48" spans="1:10" ht="21" customHeight="1">
      <c r="A48" s="116"/>
      <c r="B48" s="128"/>
      <c r="C48" s="112"/>
      <c r="D48" s="116"/>
      <c r="E48" s="98"/>
      <c r="F48" s="19">
        <v>36.799999999999997</v>
      </c>
      <c r="G48" s="19">
        <v>0</v>
      </c>
      <c r="H48" s="19">
        <f t="shared" si="4"/>
        <v>36.799999999999997</v>
      </c>
      <c r="I48" s="25" t="s">
        <v>82</v>
      </c>
      <c r="J48" s="107"/>
    </row>
    <row r="49" spans="1:10" ht="21" customHeight="1">
      <c r="A49" s="116"/>
      <c r="B49" s="128"/>
      <c r="C49" s="112"/>
      <c r="D49" s="116"/>
      <c r="E49" s="98"/>
      <c r="F49" s="19">
        <v>30.24</v>
      </c>
      <c r="G49" s="19">
        <v>0</v>
      </c>
      <c r="H49" s="19">
        <f t="shared" si="4"/>
        <v>30.24</v>
      </c>
      <c r="I49" s="25" t="s">
        <v>83</v>
      </c>
      <c r="J49" s="107"/>
    </row>
    <row r="50" spans="1:10" ht="21" customHeight="1">
      <c r="A50" s="116"/>
      <c r="B50" s="128"/>
      <c r="C50" s="112"/>
      <c r="D50" s="116"/>
      <c r="E50" s="98"/>
      <c r="F50" s="19">
        <v>53.8</v>
      </c>
      <c r="G50" s="19">
        <v>0</v>
      </c>
      <c r="H50" s="19">
        <f t="shared" si="4"/>
        <v>53.8</v>
      </c>
      <c r="I50" s="25" t="s">
        <v>84</v>
      </c>
      <c r="J50" s="107"/>
    </row>
    <row r="51" spans="1:10" ht="21" customHeight="1">
      <c r="A51" s="116"/>
      <c r="B51" s="128"/>
      <c r="C51" s="112"/>
      <c r="D51" s="116"/>
      <c r="E51" s="98"/>
      <c r="F51" s="19">
        <v>139.80000000000001</v>
      </c>
      <c r="G51" s="19">
        <v>0</v>
      </c>
      <c r="H51" s="19">
        <f t="shared" si="4"/>
        <v>139.80000000000001</v>
      </c>
      <c r="I51" s="25" t="s">
        <v>85</v>
      </c>
      <c r="J51" s="107"/>
    </row>
    <row r="52" spans="1:10" ht="21" customHeight="1">
      <c r="A52" s="116"/>
      <c r="B52" s="128"/>
      <c r="C52" s="112"/>
      <c r="D52" s="116"/>
      <c r="E52" s="98"/>
      <c r="F52" s="19">
        <v>228.5</v>
      </c>
      <c r="G52" s="19">
        <v>0</v>
      </c>
      <c r="H52" s="19">
        <f t="shared" si="4"/>
        <v>228.5</v>
      </c>
      <c r="I52" s="25" t="s">
        <v>86</v>
      </c>
      <c r="J52" s="107"/>
    </row>
    <row r="53" spans="1:10" ht="21" customHeight="1">
      <c r="A53" s="116"/>
      <c r="B53" s="128"/>
      <c r="C53" s="112"/>
      <c r="D53" s="116"/>
      <c r="E53" s="98"/>
      <c r="F53" s="19">
        <v>249.5</v>
      </c>
      <c r="G53" s="19">
        <v>0</v>
      </c>
      <c r="H53" s="19">
        <f t="shared" si="4"/>
        <v>249.5</v>
      </c>
      <c r="I53" s="25" t="s">
        <v>87</v>
      </c>
      <c r="J53" s="107"/>
    </row>
    <row r="54" spans="1:10" ht="21" customHeight="1">
      <c r="A54" s="116"/>
      <c r="B54" s="128"/>
      <c r="C54" s="112"/>
      <c r="D54" s="116"/>
      <c r="E54" s="98"/>
      <c r="F54" s="18">
        <v>800</v>
      </c>
      <c r="G54" s="18">
        <v>0</v>
      </c>
      <c r="H54" s="18">
        <f>F54+G54</f>
        <v>800</v>
      </c>
      <c r="I54" s="26" t="s">
        <v>88</v>
      </c>
      <c r="J54" s="107"/>
    </row>
    <row r="55" spans="1:10" s="1" customFormat="1" ht="21" customHeight="1">
      <c r="A55" s="13"/>
      <c r="B55" s="14" t="s">
        <v>89</v>
      </c>
      <c r="C55" s="15">
        <f>SUM(C37:C54)</f>
        <v>0</v>
      </c>
      <c r="D55" s="15">
        <f>SUM(D37)</f>
        <v>1</v>
      </c>
      <c r="E55" s="15">
        <f>E37</f>
        <v>0</v>
      </c>
      <c r="F55" s="16">
        <f>SUM(F37:F54)</f>
        <v>3568.7200000000007</v>
      </c>
      <c r="G55" s="16">
        <f>SUM(G37:G54)</f>
        <v>0</v>
      </c>
      <c r="H55" s="16">
        <f>F55+G55</f>
        <v>3568.7200000000007</v>
      </c>
      <c r="I55" s="22"/>
      <c r="J55" s="108"/>
    </row>
    <row r="56" spans="1:10" ht="21" customHeight="1">
      <c r="A56" s="113">
        <v>6</v>
      </c>
      <c r="B56" s="120" t="s">
        <v>90</v>
      </c>
      <c r="C56" s="98">
        <v>0</v>
      </c>
      <c r="D56" s="113">
        <v>0</v>
      </c>
      <c r="E56" s="98">
        <f>C56*D56</f>
        <v>0</v>
      </c>
      <c r="F56" s="11">
        <v>0</v>
      </c>
      <c r="G56" s="11">
        <v>0</v>
      </c>
      <c r="H56" s="11">
        <f>F56+G56</f>
        <v>0</v>
      </c>
      <c r="I56" s="27"/>
      <c r="J56" s="100" t="s">
        <v>91</v>
      </c>
    </row>
    <row r="57" spans="1:10" ht="21" customHeight="1">
      <c r="A57" s="113"/>
      <c r="B57" s="120"/>
      <c r="C57" s="98"/>
      <c r="D57" s="113"/>
      <c r="E57" s="98"/>
      <c r="F57" s="11">
        <v>0</v>
      </c>
      <c r="G57" s="11">
        <v>0</v>
      </c>
      <c r="H57" s="11">
        <f>F57+G57</f>
        <v>0</v>
      </c>
      <c r="I57" s="27"/>
      <c r="J57" s="104"/>
    </row>
    <row r="58" spans="1:10" ht="21" customHeight="1">
      <c r="A58" s="113"/>
      <c r="B58" s="120"/>
      <c r="C58" s="98"/>
      <c r="D58" s="113"/>
      <c r="E58" s="98"/>
      <c r="F58" s="11">
        <v>0</v>
      </c>
      <c r="G58" s="11">
        <v>0</v>
      </c>
      <c r="H58" s="11">
        <f t="shared" ref="H58:H62" si="5">F58+G58</f>
        <v>0</v>
      </c>
      <c r="I58" s="27"/>
      <c r="J58" s="104"/>
    </row>
    <row r="59" spans="1:10" s="1" customFormat="1" ht="21" customHeight="1">
      <c r="A59" s="13"/>
      <c r="B59" s="14" t="s">
        <v>92</v>
      </c>
      <c r="C59" s="15">
        <f>SUM(C56)</f>
        <v>0</v>
      </c>
      <c r="D59" s="15">
        <f t="shared" ref="D59:E59" si="6">SUM(D56)</f>
        <v>0</v>
      </c>
      <c r="E59" s="15">
        <f t="shared" si="6"/>
        <v>0</v>
      </c>
      <c r="F59" s="16">
        <f>SUM(F56:F58)</f>
        <v>0</v>
      </c>
      <c r="G59" s="16">
        <f>SUM(G56:G58)</f>
        <v>0</v>
      </c>
      <c r="H59" s="16">
        <f t="shared" si="5"/>
        <v>0</v>
      </c>
      <c r="I59" s="22"/>
      <c r="J59" s="105"/>
    </row>
    <row r="60" spans="1:10" ht="21" customHeight="1">
      <c r="A60" s="113">
        <v>7</v>
      </c>
      <c r="B60" s="120" t="s">
        <v>93</v>
      </c>
      <c r="C60" s="98">
        <v>0</v>
      </c>
      <c r="D60" s="113">
        <v>0</v>
      </c>
      <c r="E60" s="98">
        <f>C60</f>
        <v>0</v>
      </c>
      <c r="F60" s="11">
        <v>1080</v>
      </c>
      <c r="G60" s="12">
        <v>0</v>
      </c>
      <c r="H60" s="11">
        <f t="shared" si="5"/>
        <v>1080</v>
      </c>
      <c r="I60" s="27" t="s">
        <v>94</v>
      </c>
      <c r="J60" s="109"/>
    </row>
    <row r="61" spans="1:10" ht="21" customHeight="1">
      <c r="A61" s="113"/>
      <c r="B61" s="120"/>
      <c r="C61" s="98"/>
      <c r="D61" s="113"/>
      <c r="E61" s="98"/>
      <c r="F61" s="11">
        <v>400</v>
      </c>
      <c r="G61" s="12">
        <v>0</v>
      </c>
      <c r="H61" s="11">
        <f t="shared" si="5"/>
        <v>400</v>
      </c>
      <c r="I61" s="27" t="s">
        <v>95</v>
      </c>
      <c r="J61" s="94"/>
    </row>
    <row r="62" spans="1:10" ht="21" customHeight="1">
      <c r="A62" s="113"/>
      <c r="B62" s="120"/>
      <c r="C62" s="98"/>
      <c r="D62" s="113"/>
      <c r="E62" s="98"/>
      <c r="F62" s="11">
        <v>396</v>
      </c>
      <c r="G62" s="12">
        <v>0</v>
      </c>
      <c r="H62" s="11">
        <f t="shared" si="5"/>
        <v>396</v>
      </c>
      <c r="I62" s="27" t="s">
        <v>96</v>
      </c>
      <c r="J62" s="94"/>
    </row>
    <row r="63" spans="1:10" ht="21" customHeight="1">
      <c r="A63" s="113"/>
      <c r="B63" s="120"/>
      <c r="C63" s="98"/>
      <c r="D63" s="113"/>
      <c r="E63" s="98"/>
      <c r="F63" s="11">
        <v>0</v>
      </c>
      <c r="G63" s="12">
        <v>39.799999999999997</v>
      </c>
      <c r="H63" s="11">
        <f t="shared" ref="H63:H65" si="7">F63+G63</f>
        <v>39.799999999999997</v>
      </c>
      <c r="I63" s="27" t="s">
        <v>97</v>
      </c>
      <c r="J63" s="94"/>
    </row>
    <row r="64" spans="1:10" ht="21" customHeight="1">
      <c r="A64" s="113"/>
      <c r="B64" s="120"/>
      <c r="C64" s="98"/>
      <c r="D64" s="113"/>
      <c r="E64" s="98"/>
      <c r="F64" s="11">
        <v>0</v>
      </c>
      <c r="G64" s="12">
        <v>53.2</v>
      </c>
      <c r="H64" s="11">
        <f t="shared" si="7"/>
        <v>53.2</v>
      </c>
      <c r="I64" s="27" t="s">
        <v>98</v>
      </c>
      <c r="J64" s="94"/>
    </row>
    <row r="65" spans="1:10" ht="21" customHeight="1">
      <c r="A65" s="113"/>
      <c r="B65" s="120"/>
      <c r="C65" s="98"/>
      <c r="D65" s="113"/>
      <c r="E65" s="98"/>
      <c r="F65" s="11">
        <v>0</v>
      </c>
      <c r="G65" s="12">
        <v>76</v>
      </c>
      <c r="H65" s="11">
        <f t="shared" si="7"/>
        <v>76</v>
      </c>
      <c r="I65" s="27" t="s">
        <v>99</v>
      </c>
      <c r="J65" s="94"/>
    </row>
    <row r="66" spans="1:10" ht="21" customHeight="1">
      <c r="A66" s="113"/>
      <c r="B66" s="120"/>
      <c r="C66" s="98"/>
      <c r="D66" s="113"/>
      <c r="E66" s="98"/>
      <c r="F66" s="11">
        <v>0</v>
      </c>
      <c r="G66" s="12">
        <v>12</v>
      </c>
      <c r="H66" s="11">
        <v>6</v>
      </c>
      <c r="I66" s="27" t="s">
        <v>100</v>
      </c>
      <c r="J66" s="94"/>
    </row>
    <row r="67" spans="1:10" ht="21" customHeight="1">
      <c r="A67" s="113"/>
      <c r="B67" s="120"/>
      <c r="C67" s="98"/>
      <c r="D67" s="113"/>
      <c r="E67" s="98"/>
      <c r="F67" s="11">
        <v>0</v>
      </c>
      <c r="G67" s="12">
        <v>12</v>
      </c>
      <c r="H67" s="11">
        <v>6</v>
      </c>
      <c r="I67" s="27" t="s">
        <v>100</v>
      </c>
      <c r="J67" s="94"/>
    </row>
    <row r="68" spans="1:10" ht="21" customHeight="1">
      <c r="A68" s="113"/>
      <c r="B68" s="120"/>
      <c r="C68" s="98"/>
      <c r="D68" s="113"/>
      <c r="E68" s="98"/>
      <c r="F68" s="11">
        <v>0</v>
      </c>
      <c r="G68" s="12">
        <v>20</v>
      </c>
      <c r="H68" s="11">
        <f t="shared" ref="H68:H73" si="8">F68+G68</f>
        <v>20</v>
      </c>
      <c r="I68" s="27" t="s">
        <v>100</v>
      </c>
      <c r="J68" s="94"/>
    </row>
    <row r="69" spans="1:10" ht="21" customHeight="1">
      <c r="A69" s="115"/>
      <c r="B69" s="120"/>
      <c r="C69" s="98"/>
      <c r="D69" s="113"/>
      <c r="E69" s="98"/>
      <c r="F69" s="11">
        <v>0</v>
      </c>
      <c r="G69" s="12">
        <v>11</v>
      </c>
      <c r="H69" s="12">
        <f t="shared" si="8"/>
        <v>11</v>
      </c>
      <c r="I69" s="21" t="s">
        <v>101</v>
      </c>
      <c r="J69" s="94"/>
    </row>
    <row r="70" spans="1:10" ht="21" customHeight="1">
      <c r="A70" s="113"/>
      <c r="B70" s="120"/>
      <c r="C70" s="98"/>
      <c r="D70" s="113"/>
      <c r="E70" s="98"/>
      <c r="F70" s="11">
        <v>0</v>
      </c>
      <c r="G70" s="12">
        <v>0</v>
      </c>
      <c r="H70" s="11">
        <f t="shared" si="8"/>
        <v>0</v>
      </c>
      <c r="I70" s="27"/>
      <c r="J70" s="94"/>
    </row>
    <row r="71" spans="1:10" ht="21" customHeight="1">
      <c r="A71" s="113"/>
      <c r="B71" s="120"/>
      <c r="C71" s="98"/>
      <c r="D71" s="113"/>
      <c r="E71" s="98"/>
      <c r="F71" s="11">
        <v>0</v>
      </c>
      <c r="G71" s="12">
        <v>0</v>
      </c>
      <c r="H71" s="11">
        <f t="shared" si="8"/>
        <v>0</v>
      </c>
      <c r="I71" s="27"/>
      <c r="J71" s="94"/>
    </row>
    <row r="72" spans="1:10" ht="21" customHeight="1">
      <c r="A72" s="113"/>
      <c r="B72" s="120"/>
      <c r="C72" s="98"/>
      <c r="D72" s="113"/>
      <c r="E72" s="98"/>
      <c r="F72" s="11">
        <v>0</v>
      </c>
      <c r="G72" s="12">
        <v>0</v>
      </c>
      <c r="H72" s="11">
        <f t="shared" si="8"/>
        <v>0</v>
      </c>
      <c r="I72" s="27"/>
      <c r="J72" s="94"/>
    </row>
    <row r="73" spans="1:10" ht="21" customHeight="1">
      <c r="A73" s="113"/>
      <c r="B73" s="120"/>
      <c r="C73" s="98"/>
      <c r="D73" s="113"/>
      <c r="E73" s="98"/>
      <c r="F73" s="11">
        <v>0</v>
      </c>
      <c r="G73" s="12">
        <v>0</v>
      </c>
      <c r="H73" s="11">
        <f t="shared" si="8"/>
        <v>0</v>
      </c>
      <c r="I73" s="27"/>
      <c r="J73" s="94"/>
    </row>
    <row r="74" spans="1:10" ht="21" customHeight="1">
      <c r="A74" s="113"/>
      <c r="B74" s="120"/>
      <c r="C74" s="98"/>
      <c r="D74" s="113"/>
      <c r="E74" s="98"/>
      <c r="F74" s="11">
        <v>0</v>
      </c>
      <c r="G74" s="12">
        <v>0</v>
      </c>
      <c r="H74" s="11">
        <f t="shared" ref="H74:H83" si="9">F74+G74</f>
        <v>0</v>
      </c>
      <c r="I74" s="23"/>
      <c r="J74" s="94"/>
    </row>
    <row r="75" spans="1:10" ht="21" customHeight="1">
      <c r="A75" s="113"/>
      <c r="B75" s="120"/>
      <c r="C75" s="98"/>
      <c r="D75" s="113"/>
      <c r="E75" s="98"/>
      <c r="F75" s="11">
        <v>0</v>
      </c>
      <c r="G75" s="12">
        <v>0</v>
      </c>
      <c r="H75" s="11">
        <f t="shared" si="9"/>
        <v>0</v>
      </c>
      <c r="I75" s="23"/>
      <c r="J75" s="94"/>
    </row>
    <row r="76" spans="1:10" s="1" customFormat="1" ht="21" customHeight="1">
      <c r="A76" s="13"/>
      <c r="B76" s="14" t="s">
        <v>102</v>
      </c>
      <c r="C76" s="15">
        <f>SUM(C60)</f>
        <v>0</v>
      </c>
      <c r="D76" s="15">
        <f t="shared" ref="D76:E76" si="10">SUM(D60)</f>
        <v>0</v>
      </c>
      <c r="E76" s="15">
        <f t="shared" si="10"/>
        <v>0</v>
      </c>
      <c r="F76" s="16">
        <f>SUM(F60:F75)</f>
        <v>1876</v>
      </c>
      <c r="G76" s="16">
        <f>SUM(G60:G75)</f>
        <v>224</v>
      </c>
      <c r="H76" s="16">
        <f t="shared" si="9"/>
        <v>2100</v>
      </c>
      <c r="I76" s="22"/>
      <c r="J76" s="95"/>
    </row>
    <row r="77" spans="1:10" ht="21" customHeight="1">
      <c r="A77" s="113">
        <v>8</v>
      </c>
      <c r="B77" s="120" t="s">
        <v>103</v>
      </c>
      <c r="C77" s="98">
        <v>0</v>
      </c>
      <c r="D77" s="113">
        <v>0</v>
      </c>
      <c r="E77" s="98">
        <f>C77*D77</f>
        <v>0</v>
      </c>
      <c r="F77" s="11">
        <v>0</v>
      </c>
      <c r="G77" s="11">
        <v>0</v>
      </c>
      <c r="H77" s="11">
        <f t="shared" si="9"/>
        <v>0</v>
      </c>
      <c r="I77" s="23"/>
      <c r="J77" s="103" t="s">
        <v>104</v>
      </c>
    </row>
    <row r="78" spans="1:10" ht="21" customHeight="1">
      <c r="A78" s="113"/>
      <c r="B78" s="120"/>
      <c r="C78" s="98"/>
      <c r="D78" s="113"/>
      <c r="E78" s="98"/>
      <c r="F78" s="11">
        <v>0</v>
      </c>
      <c r="G78" s="11">
        <v>0</v>
      </c>
      <c r="H78" s="11">
        <f t="shared" si="9"/>
        <v>0</v>
      </c>
      <c r="I78" s="23"/>
      <c r="J78" s="104"/>
    </row>
    <row r="79" spans="1:10" s="1" customFormat="1" ht="21" customHeight="1">
      <c r="A79" s="13"/>
      <c r="B79" s="14" t="s">
        <v>105</v>
      </c>
      <c r="C79" s="15">
        <f>SUM(C77)</f>
        <v>0</v>
      </c>
      <c r="D79" s="15">
        <f t="shared" ref="D79:E79" si="11">SUM(D77)</f>
        <v>0</v>
      </c>
      <c r="E79" s="15">
        <f t="shared" si="11"/>
        <v>0</v>
      </c>
      <c r="F79" s="16">
        <f>SUM(F77:F78)</f>
        <v>0</v>
      </c>
      <c r="G79" s="16">
        <f t="shared" ref="G79" si="12">SUM(G77:G78)</f>
        <v>0</v>
      </c>
      <c r="H79" s="16">
        <f t="shared" si="9"/>
        <v>0</v>
      </c>
      <c r="I79" s="22"/>
      <c r="J79" s="105"/>
    </row>
    <row r="80" spans="1:10" ht="21" customHeight="1">
      <c r="A80" s="113">
        <v>9</v>
      </c>
      <c r="B80" s="120" t="s">
        <v>106</v>
      </c>
      <c r="C80" s="98">
        <v>0</v>
      </c>
      <c r="D80" s="113">
        <v>0</v>
      </c>
      <c r="E80" s="98">
        <f>C80*D80</f>
        <v>0</v>
      </c>
      <c r="F80" s="11">
        <v>0</v>
      </c>
      <c r="G80" s="11">
        <v>0</v>
      </c>
      <c r="H80" s="11">
        <f t="shared" si="9"/>
        <v>0</v>
      </c>
      <c r="I80" s="23"/>
      <c r="J80" s="100" t="s">
        <v>107</v>
      </c>
    </row>
    <row r="81" spans="1:10" ht="21" customHeight="1">
      <c r="A81" s="113"/>
      <c r="B81" s="120"/>
      <c r="C81" s="98"/>
      <c r="D81" s="113"/>
      <c r="E81" s="98"/>
      <c r="F81" s="11">
        <v>0</v>
      </c>
      <c r="G81" s="11">
        <v>0</v>
      </c>
      <c r="H81" s="11">
        <f t="shared" si="9"/>
        <v>0</v>
      </c>
      <c r="I81" s="23"/>
      <c r="J81" s="101"/>
    </row>
    <row r="82" spans="1:10" ht="21" customHeight="1">
      <c r="A82" s="113"/>
      <c r="B82" s="120"/>
      <c r="C82" s="98"/>
      <c r="D82" s="113"/>
      <c r="E82" s="98"/>
      <c r="F82" s="11">
        <v>0</v>
      </c>
      <c r="G82" s="11">
        <v>0</v>
      </c>
      <c r="H82" s="11">
        <f t="shared" si="9"/>
        <v>0</v>
      </c>
      <c r="I82" s="23"/>
      <c r="J82" s="101"/>
    </row>
    <row r="83" spans="1:10" s="1" customFormat="1" ht="21" customHeight="1">
      <c r="A83" s="13"/>
      <c r="B83" s="14" t="s">
        <v>108</v>
      </c>
      <c r="C83" s="15">
        <f>SUM(C80)</f>
        <v>0</v>
      </c>
      <c r="D83" s="15">
        <f t="shared" ref="D83:E83" si="13">SUM(D80)</f>
        <v>0</v>
      </c>
      <c r="E83" s="15">
        <f t="shared" si="13"/>
        <v>0</v>
      </c>
      <c r="F83" s="16">
        <f>SUM(F80:F82)</f>
        <v>0</v>
      </c>
      <c r="G83" s="16">
        <f t="shared" ref="G83" si="14">SUM(G80:G82)</f>
        <v>0</v>
      </c>
      <c r="H83" s="16">
        <f t="shared" si="9"/>
        <v>0</v>
      </c>
      <c r="I83" s="22"/>
      <c r="J83" s="102"/>
    </row>
    <row r="84" spans="1:10" ht="21" customHeight="1">
      <c r="A84" s="17">
        <v>10</v>
      </c>
      <c r="B84" s="9"/>
      <c r="C84" s="10">
        <v>0</v>
      </c>
      <c r="D84" s="8">
        <v>0</v>
      </c>
      <c r="E84" s="10">
        <v>0</v>
      </c>
      <c r="F84" s="11">
        <v>37</v>
      </c>
      <c r="G84" s="12">
        <v>0</v>
      </c>
      <c r="H84" s="12">
        <f>F84+G84</f>
        <v>37</v>
      </c>
      <c r="I84" s="31" t="s">
        <v>109</v>
      </c>
      <c r="J84" s="94"/>
    </row>
    <row r="85" spans="1:10" ht="21" customHeight="1">
      <c r="A85" s="17"/>
      <c r="B85" s="9"/>
      <c r="C85" s="10"/>
      <c r="D85" s="8"/>
      <c r="E85" s="10"/>
      <c r="F85" s="11">
        <v>16</v>
      </c>
      <c r="G85" s="12">
        <v>0</v>
      </c>
      <c r="H85" s="12">
        <f t="shared" ref="H85:H87" si="15">F85+G85</f>
        <v>16</v>
      </c>
      <c r="I85" s="21" t="s">
        <v>110</v>
      </c>
      <c r="J85" s="94"/>
    </row>
    <row r="86" spans="1:10" ht="21" customHeight="1">
      <c r="A86" s="17"/>
      <c r="B86" s="9"/>
      <c r="C86" s="10"/>
      <c r="D86" s="8"/>
      <c r="E86" s="10"/>
      <c r="F86" s="11">
        <v>0</v>
      </c>
      <c r="G86" s="12">
        <v>0</v>
      </c>
      <c r="H86" s="12">
        <f t="shared" si="15"/>
        <v>0</v>
      </c>
      <c r="I86" s="31"/>
      <c r="J86" s="94"/>
    </row>
    <row r="87" spans="1:10" ht="21" customHeight="1">
      <c r="A87" s="17"/>
      <c r="B87" s="9"/>
      <c r="C87" s="10"/>
      <c r="D87" s="8"/>
      <c r="E87" s="10"/>
      <c r="F87" s="11">
        <v>0</v>
      </c>
      <c r="G87" s="12">
        <v>0</v>
      </c>
      <c r="H87" s="12">
        <f t="shared" si="15"/>
        <v>0</v>
      </c>
      <c r="I87" s="31"/>
      <c r="J87" s="94"/>
    </row>
    <row r="88" spans="1:10" ht="21" customHeight="1">
      <c r="A88" s="17"/>
      <c r="B88" s="9"/>
      <c r="C88" s="10"/>
      <c r="D88" s="8"/>
      <c r="E88" s="10"/>
      <c r="F88" s="11">
        <v>0</v>
      </c>
      <c r="G88" s="12">
        <v>0</v>
      </c>
      <c r="H88" s="11">
        <f>F88+G88</f>
        <v>0</v>
      </c>
      <c r="I88" s="23"/>
      <c r="J88" s="94"/>
    </row>
    <row r="89" spans="1:10" s="1" customFormat="1" ht="21" customHeight="1">
      <c r="A89" s="13"/>
      <c r="B89" s="14" t="s">
        <v>111</v>
      </c>
      <c r="C89" s="15">
        <f>C84</f>
        <v>0</v>
      </c>
      <c r="D89" s="15">
        <f>D84</f>
        <v>0</v>
      </c>
      <c r="E89" s="15">
        <f>E84</f>
        <v>0</v>
      </c>
      <c r="F89" s="16">
        <f>SUM(F84:F88)</f>
        <v>53</v>
      </c>
      <c r="G89" s="16">
        <f>SUM(G84:G88)</f>
        <v>0</v>
      </c>
      <c r="H89" s="16">
        <f>F89+G89</f>
        <v>53</v>
      </c>
      <c r="I89" s="22"/>
      <c r="J89" s="95"/>
    </row>
    <row r="90" spans="1:10" ht="21" customHeight="1">
      <c r="A90" s="13"/>
      <c r="B90" s="14" t="s">
        <v>24</v>
      </c>
      <c r="C90" s="15">
        <v>0</v>
      </c>
      <c r="D90" s="15">
        <v>0</v>
      </c>
      <c r="E90" s="15">
        <v>0</v>
      </c>
      <c r="F90" s="16">
        <f>SUM(F89,F83,F79,F76,F59,F55,F36,F23,F13,F10)</f>
        <v>8831.6200000000008</v>
      </c>
      <c r="G90" s="16">
        <f>SUM(G89,G83,G79,G76,G59,G55,G36,G23,G13,G10)</f>
        <v>447.59</v>
      </c>
      <c r="H90" s="16">
        <f>H10+H23+H13+H36+H55+H59+H76+H79+H83+H89</f>
        <v>9279.2100000000009</v>
      </c>
      <c r="I90" s="22"/>
      <c r="J90" s="32"/>
    </row>
    <row r="94" spans="1:10" ht="21" customHeight="1">
      <c r="A94" s="123" t="s">
        <v>112</v>
      </c>
      <c r="B94" s="124"/>
      <c r="C94" s="125" t="s">
        <v>113</v>
      </c>
      <c r="D94" s="125"/>
      <c r="E94" s="125" t="s">
        <v>114</v>
      </c>
      <c r="F94" s="125"/>
      <c r="G94" s="125" t="s">
        <v>115</v>
      </c>
      <c r="H94" s="125"/>
      <c r="I94" s="33" t="s">
        <v>116</v>
      </c>
    </row>
    <row r="95" spans="1:10" ht="21" customHeight="1">
      <c r="A95" s="117">
        <v>0</v>
      </c>
      <c r="B95" s="118"/>
      <c r="C95" s="118">
        <f>H90</f>
        <v>9279.2100000000009</v>
      </c>
      <c r="D95" s="118"/>
      <c r="E95" s="118">
        <f>F90</f>
        <v>8831.6200000000008</v>
      </c>
      <c r="F95" s="118"/>
      <c r="G95" s="118">
        <f>G90</f>
        <v>447.59</v>
      </c>
      <c r="H95" s="118"/>
      <c r="I95" s="34">
        <f>A95-C95</f>
        <v>-9279.2100000000009</v>
      </c>
    </row>
    <row r="97" spans="1:9" ht="21" customHeight="1">
      <c r="A97" s="28" t="s">
        <v>117</v>
      </c>
      <c r="B97" s="29"/>
      <c r="C97" s="30" t="s">
        <v>28</v>
      </c>
      <c r="D97" s="28"/>
      <c r="E97" s="28" t="s">
        <v>118</v>
      </c>
      <c r="F97" s="28"/>
      <c r="G97" s="28" t="s">
        <v>30</v>
      </c>
      <c r="H97" s="28"/>
      <c r="I97" s="29"/>
    </row>
  </sheetData>
  <mergeCells count="71">
    <mergeCell ref="B11:B12"/>
    <mergeCell ref="B14:B22"/>
    <mergeCell ref="B24:B35"/>
    <mergeCell ref="B37:B54"/>
    <mergeCell ref="B56:B58"/>
    <mergeCell ref="B6:B7"/>
    <mergeCell ref="B8:B9"/>
    <mergeCell ref="C2:H2"/>
    <mergeCell ref="C6:E6"/>
    <mergeCell ref="F6:I6"/>
    <mergeCell ref="C8:C9"/>
    <mergeCell ref="A37:A54"/>
    <mergeCell ref="A56:A58"/>
    <mergeCell ref="A60:A75"/>
    <mergeCell ref="A77:A78"/>
    <mergeCell ref="A80:A82"/>
    <mergeCell ref="A6:A7"/>
    <mergeCell ref="A8:A9"/>
    <mergeCell ref="A11:A12"/>
    <mergeCell ref="A14:A22"/>
    <mergeCell ref="A24:A35"/>
    <mergeCell ref="C56:C58"/>
    <mergeCell ref="A95:B95"/>
    <mergeCell ref="C95:D95"/>
    <mergeCell ref="E95:F95"/>
    <mergeCell ref="G95:H95"/>
    <mergeCell ref="A94:B94"/>
    <mergeCell ref="C94:D94"/>
    <mergeCell ref="E94:F94"/>
    <mergeCell ref="G94:H94"/>
    <mergeCell ref="B60:B75"/>
    <mergeCell ref="B77:B78"/>
    <mergeCell ref="B80:B82"/>
    <mergeCell ref="C60:C75"/>
    <mergeCell ref="C77:C78"/>
    <mergeCell ref="C80:C82"/>
    <mergeCell ref="D8:D9"/>
    <mergeCell ref="D11:D12"/>
    <mergeCell ref="D14:D22"/>
    <mergeCell ref="D24:D35"/>
    <mergeCell ref="D37:D54"/>
    <mergeCell ref="D56:D58"/>
    <mergeCell ref="D60:D75"/>
    <mergeCell ref="D77:D78"/>
    <mergeCell ref="D80:D82"/>
    <mergeCell ref="C11:C12"/>
    <mergeCell ref="C14:C22"/>
    <mergeCell ref="C24:C35"/>
    <mergeCell ref="C37:C54"/>
    <mergeCell ref="J80:J83"/>
    <mergeCell ref="E8:E9"/>
    <mergeCell ref="E11:E12"/>
    <mergeCell ref="E14:E22"/>
    <mergeCell ref="E24:E35"/>
    <mergeCell ref="E37:E54"/>
    <mergeCell ref="J84:J89"/>
    <mergeCell ref="H4:I5"/>
    <mergeCell ref="E56:E58"/>
    <mergeCell ref="E60:E75"/>
    <mergeCell ref="E77:E78"/>
    <mergeCell ref="E80:E82"/>
    <mergeCell ref="J4:J5"/>
    <mergeCell ref="J6:J7"/>
    <mergeCell ref="J8:J10"/>
    <mergeCell ref="J11:J13"/>
    <mergeCell ref="J14:J23"/>
    <mergeCell ref="J24:J36"/>
    <mergeCell ref="J37:J55"/>
    <mergeCell ref="J56:J59"/>
    <mergeCell ref="J60:J76"/>
    <mergeCell ref="J77:J79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2021-04-26T04:33:55Z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C33C687123E6421A8F377D3C4389AFCE</vt:lpwstr>
  </property>
</Properties>
</file>