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3年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<sst xmlns="http://schemas.openxmlformats.org/spreadsheetml/2006/main" count="705" uniqueCount="176">
  <si>
    <t>序号</t>
  </si>
  <si>
    <t>姓名</t>
  </si>
  <si>
    <t>case编号</t>
  </si>
  <si>
    <t>出发地</t>
  </si>
  <si>
    <t>领区</t>
  </si>
  <si>
    <t xml:space="preserve">签证国家 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</si>
  <si>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</si>
  <si>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</si>
  <si>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</si>
  <si>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</si>
  <si>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</si>
  <si>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</si>
  <si>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</si>
  <si>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</si>
  <si>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</si>
  <si>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可抵扣税额
（开专票的情况下，票面的税额）</t>
  </si>
  <si>
    <t>不可抵扣金额
（总金额-可抵扣税额）</t>
  </si>
  <si>
    <t>费用描述</t>
  </si>
  <si>
    <t>币种</t>
  </si>
  <si>
    <t>宫晓雪</t>
  </si>
  <si>
    <t>TV1N1709214716602769408</t>
  </si>
  <si>
    <t>中国</t>
  </si>
  <si>
    <t>北京</t>
  </si>
  <si>
    <t>印尼（落地签）</t>
  </si>
  <si>
    <t>商务</t>
  </si>
  <si>
    <t>已出签</t>
  </si>
  <si>
    <t>签证费</t>
  </si>
  <si>
    <t>CNY</t>
  </si>
  <si>
    <t>TANEYHILL KATHRYN LAURA</t>
  </si>
  <si>
    <t>TV1N1711931757487161344</t>
  </si>
  <si>
    <t>孟紫敏</t>
  </si>
  <si>
    <t>TV1N1711632271472521216</t>
  </si>
  <si>
    <t>陈锋杰</t>
  </si>
  <si>
    <t>TV1N1643220994307977216</t>
  </si>
  <si>
    <t>美国EVUS</t>
  </si>
  <si>
    <t>可轩（彭珂）</t>
  </si>
  <si>
    <t>TV1N1698514968806678528</t>
  </si>
  <si>
    <t>Julie Gao（高准）</t>
  </si>
  <si>
    <t>TV1N1712336229459927040</t>
  </si>
  <si>
    <t>谢文诗</t>
  </si>
  <si>
    <t>TV1N1711665481967599616</t>
  </si>
  <si>
    <t>巴西</t>
  </si>
  <si>
    <t>受理中</t>
  </si>
  <si>
    <t>快递费13+2500签证费用</t>
  </si>
  <si>
    <t>高姝雅</t>
  </si>
  <si>
    <t>TV1N1663432327142735872</t>
  </si>
  <si>
    <t>美国邮寄</t>
  </si>
  <si>
    <t>快递费</t>
  </si>
  <si>
    <t>林曦彤</t>
  </si>
  <si>
    <t>TV1N1663071651236728832</t>
  </si>
  <si>
    <t>李珊珊</t>
  </si>
  <si>
    <t>TV1N1719208344188919808</t>
  </si>
  <si>
    <t>李佳诺</t>
  </si>
  <si>
    <t>TV1N1712797834505273344</t>
  </si>
  <si>
    <t>高端</t>
  </si>
  <si>
    <t>TV1N1713503553101684736</t>
  </si>
  <si>
    <t>徐涵</t>
  </si>
  <si>
    <t>TV1N1712844189458153472</t>
  </si>
  <si>
    <t>李博强</t>
  </si>
  <si>
    <t>TV1N1712730665926881280</t>
  </si>
  <si>
    <t>Shawn Qin（秦英祥）</t>
  </si>
  <si>
    <t>TV1N1713811704845869056</t>
  </si>
  <si>
    <t>林扬帆10.17</t>
  </si>
  <si>
    <t>TV1N1713757142114017280</t>
  </si>
  <si>
    <t>浦圆虹</t>
  </si>
  <si>
    <t>TV1N1711663981149089792</t>
  </si>
  <si>
    <t>高准-2次申请</t>
  </si>
  <si>
    <t>TV1N1713738725306789888</t>
  </si>
  <si>
    <t>赵焕章</t>
  </si>
  <si>
    <t>TV1N1674002059739594752</t>
  </si>
  <si>
    <t>王学舟Brady</t>
  </si>
  <si>
    <t>TV1N1713816085679054848</t>
  </si>
  <si>
    <t>崔益飞</t>
  </si>
  <si>
    <t>TV1N1664162786185355264</t>
  </si>
  <si>
    <t>周紫微 Vivi</t>
  </si>
  <si>
    <t>TV1N1713850203632558080</t>
  </si>
  <si>
    <t>姜北森</t>
  </si>
  <si>
    <t>TV1N1670457567388151808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</si>
  <si>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</si>
  <si>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</si>
  <si>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</si>
  <si>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</si>
  <si>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</si>
  <si>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</si>
  <si>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</si>
  <si>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</si>
  <si>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刘岩松</t>
  </si>
  <si>
    <t>上官宗杰</t>
  </si>
  <si>
    <t>TV1N1663499154476552192</t>
  </si>
  <si>
    <t>徐孟知</t>
  </si>
  <si>
    <t>TV1N1714982724407566336</t>
  </si>
  <si>
    <t>罗奕阳（张博阳）</t>
  </si>
  <si>
    <t>TV1N1715343156087451648</t>
  </si>
  <si>
    <t>王若尘</t>
  </si>
  <si>
    <t>TV1N1657986858228592640</t>
  </si>
  <si>
    <t>陈张淼</t>
  </si>
  <si>
    <t>TV1N1654426760612601856</t>
  </si>
  <si>
    <t>李坦</t>
  </si>
  <si>
    <t>TV1N1654400639066128384</t>
  </si>
  <si>
    <t>云爱英</t>
  </si>
  <si>
    <t>TV1N1659413431133593600</t>
  </si>
  <si>
    <t>于潇潇</t>
  </si>
  <si>
    <t>TV1N1663508177628254208</t>
  </si>
  <si>
    <t>张鸣飞</t>
  </si>
  <si>
    <t>TV1N1654764584050286592</t>
  </si>
  <si>
    <t>陆雯丽</t>
  </si>
  <si>
    <t>TV1N1715209862012395520</t>
  </si>
  <si>
    <t>宋昊伦</t>
  </si>
  <si>
    <t>TV1N1715204531056168960</t>
  </si>
  <si>
    <t>黄婷婷</t>
  </si>
  <si>
    <t>TV1N1654326996474667008</t>
  </si>
  <si>
    <t>姜琢琳</t>
  </si>
  <si>
    <t>TV1N1713864837550800896</t>
  </si>
  <si>
    <t>耿健Joe</t>
  </si>
  <si>
    <t>TV1N1716289571504697344</t>
  </si>
  <si>
    <t>郑楠</t>
  </si>
  <si>
    <t>TV1N1716309992249663488</t>
  </si>
  <si>
    <t>JiMing Luo</t>
  </si>
  <si>
    <t>TV1N1716453980235542528</t>
  </si>
  <si>
    <t>陈梦</t>
  </si>
  <si>
    <t>TV1N1713893585847287808</t>
  </si>
  <si>
    <t>谢鸿杰</t>
  </si>
  <si>
    <t>TV1N1716673570911805440</t>
  </si>
  <si>
    <t>闫国庆</t>
  </si>
  <si>
    <t>TV1N1716729380366983168</t>
  </si>
  <si>
    <t>王紫萱</t>
  </si>
  <si>
    <t>TV1N1716729470980939776</t>
  </si>
  <si>
    <t>黄晓晨</t>
  </si>
  <si>
    <t>TV1N1645299564287262720</t>
  </si>
  <si>
    <t>覃宇清</t>
  </si>
  <si>
    <t>TV1N1713767283223945216</t>
  </si>
  <si>
    <t>Christina Jih</t>
  </si>
  <si>
    <t>TV1N1717017753539362816</t>
  </si>
  <si>
    <t>陆野</t>
  </si>
  <si>
    <t>TV1N1673161420458119168</t>
  </si>
  <si>
    <t>邢青箐Cyan</t>
  </si>
  <si>
    <t>TV1N1650428788828610560</t>
  </si>
  <si>
    <t>赵喆</t>
  </si>
  <si>
    <t>TV1N1668086944040878080</t>
  </si>
  <si>
    <t>刘昊天</t>
  </si>
  <si>
    <t>TV1N1648986046940356608</t>
  </si>
  <si>
    <t>裴宏阳</t>
  </si>
  <si>
    <t>TV1N1660576039387881472</t>
  </si>
  <si>
    <t>李鹏宇</t>
  </si>
  <si>
    <t>TV1N1658356912979963904</t>
  </si>
  <si>
    <t>郭继勇</t>
  </si>
  <si>
    <t>TV1N1655869397156876288</t>
  </si>
  <si>
    <t>吴睿鸣</t>
  </si>
  <si>
    <t>TV1N1648567400032088064</t>
  </si>
  <si>
    <t>张鹏</t>
  </si>
  <si>
    <t>TV1N1667063426050383872</t>
  </si>
  <si>
    <t>张斌捷</t>
  </si>
  <si>
    <t>TV1N1673559873948504064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</si>
  <si>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</si>
  <si>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</si>
  <si>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</si>
  <si>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</si>
  <si>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</si>
  <si>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</si>
  <si>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张灵芳</t>
  </si>
  <si>
    <t>TV1N1646059915975061504</t>
  </si>
  <si>
    <t>Cici秦潇</t>
  </si>
  <si>
    <t>TV1N1713804323202236416</t>
  </si>
  <si>
    <t>李玟潮</t>
  </si>
  <si>
    <t>TV1N1675824607133605888</t>
  </si>
  <si>
    <t>Marcuz Pae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</si>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</sst>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宋体"/>
      <charset val="134"/>
      <scheme val="minor"/>
    </font>
    <font>
      <b/>
      <sz val="9.75"/>
      <color rgb="FFFFFFFF"/>
      <name val="宋体"/>
      <charset val="134"/>
      <scheme val="minor"/>
    </font>
    <font>
      <sz val="9.7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686767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76"/>
  <sheetViews>
    <sheetView tabSelected="1" workbookViewId="0">
      <selection activeCell="A1" sqref="A1"/>
    </sheetView>
  </sheetViews>
  <sheetFormatPr defaultColWidth="14" defaultRowHeight="12"/>
  <cols>
    <col min="1" max="1" width="7" style="1" customWidth="1"/>
    <col min="2" max="2" width="23" style="1" customWidth="1"/>
    <col min="3" max="3" width="24" style="1" customWidth="1"/>
    <col min="4" max="5" width="9" style="1" customWidth="1"/>
    <col min="6" max="6" width="14" style="1"/>
    <col min="7" max="7" width="12" style="1" customWidth="1"/>
    <col min="8" max="8" width="13" style="1" customWidth="1"/>
    <col min="9" max="9" width="19" style="1" customWidth="1"/>
    <col min="10" max="11" width="14" style="1"/>
    <col min="12" max="12" width="27" style="1" customWidth="1"/>
    <col min="13" max="13" width="16" style="1" customWidth="1"/>
    <col min="14" max="14" width="22" style="1" customWidth="1"/>
    <col min="15" max="15" width="20" style="1" customWidth="1"/>
    <col min="16" max="16" width="18" style="1" customWidth="1"/>
    <col min="17" max="17" width="17" style="1" customWidth="1"/>
    <col min="18" max="16384" width="14" style="1"/>
  </cols>
  <sheetData>
    <row r="1" ht="45.6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4" t="s">
        <v>16</v>
      </c>
      <c r="R1" s="2" t="s">
        <v>17</v>
      </c>
      <c r="S1" s="2" t="s">
        <v>18</v>
      </c>
    </row>
    <row r="2" spans="1:19">
      <c r="A2" s="3">
        <v>1</v>
      </c>
      <c r="B2" s="4" t="s">
        <v>19</v>
      </c>
      <c r="C2" s="4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>
        <v>255.34</v>
      </c>
      <c r="J2" s="12">
        <v>100</v>
      </c>
      <c r="K2" s="12">
        <v>0</v>
      </c>
      <c r="L2" s="4"/>
      <c r="M2" s="13">
        <f>K2*1.06</f>
        <v>0</v>
      </c>
      <c r="N2" s="13">
        <f>I2+J2+M2</f>
        <v>355.34</v>
      </c>
      <c r="O2" s="13">
        <f>I2+(J2+M2)*1.06</f>
        <v>361.34</v>
      </c>
      <c r="P2" s="13">
        <f>(M2+J2)*0.06</f>
        <v>6</v>
      </c>
      <c r="Q2" s="13">
        <f>O2-P2</f>
        <v>355.34</v>
      </c>
      <c r="R2" s="13" t="s">
        <v>26</v>
      </c>
      <c r="S2" s="15" t="s">
        <v>27</v>
      </c>
    </row>
    <row r="3" spans="1:19">
      <c r="A3" s="3">
        <v>2</v>
      </c>
      <c r="B3" s="4" t="s">
        <v>28</v>
      </c>
      <c r="C3" s="4" t="s">
        <v>29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>
        <v>255.34</v>
      </c>
      <c r="J3" s="12">
        <v>100</v>
      </c>
      <c r="K3" s="12">
        <v>0</v>
      </c>
      <c r="L3" s="4"/>
      <c r="M3" s="13">
        <f>K3*1.06</f>
        <v>0</v>
      </c>
      <c r="N3" s="13">
        <f>I3+J3+M3</f>
        <v>355.34</v>
      </c>
      <c r="O3" s="13">
        <f>I3+(J3+M3)*1.06</f>
        <v>361.34</v>
      </c>
      <c r="P3" s="13">
        <f>(M3+J3)*0.06</f>
        <v>6</v>
      </c>
      <c r="Q3" s="13">
        <f>O3-P3</f>
        <v>355.34</v>
      </c>
      <c r="R3" s="13" t="s">
        <v>26</v>
      </c>
      <c r="S3" s="15" t="s">
        <v>27</v>
      </c>
    </row>
    <row r="4" spans="1:19">
      <c r="A4" s="3">
        <v>3</v>
      </c>
      <c r="B4" s="4" t="s">
        <v>30</v>
      </c>
      <c r="C4" s="4" t="s">
        <v>31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>
        <v>255.34</v>
      </c>
      <c r="J4" s="12">
        <v>100</v>
      </c>
      <c r="K4" s="12">
        <v>0</v>
      </c>
      <c r="L4" s="4"/>
      <c r="M4" s="13">
        <f>K4*1.06</f>
        <v>0</v>
      </c>
      <c r="N4" s="13">
        <f>I4+J4+M4</f>
        <v>355.34</v>
      </c>
      <c r="O4" s="13">
        <f>I4+(J4+M4)*1.06</f>
        <v>361.34</v>
      </c>
      <c r="P4" s="13">
        <f>(M4+J4)*0.06</f>
        <v>6</v>
      </c>
      <c r="Q4" s="13">
        <f>O4-P4</f>
        <v>355.34</v>
      </c>
      <c r="R4" s="13" t="s">
        <v>26</v>
      </c>
      <c r="S4" s="15" t="s">
        <v>27</v>
      </c>
    </row>
    <row r="5" spans="1:19">
      <c r="A5" s="3">
        <v>4</v>
      </c>
      <c r="B5" s="4" t="s">
        <v>32</v>
      </c>
      <c r="C5" s="4" t="s">
        <v>33</v>
      </c>
      <c r="D5" s="3" t="s">
        <v>21</v>
      </c>
      <c r="E5" s="3" t="s">
        <v>22</v>
      </c>
      <c r="F5" s="3" t="s">
        <v>34</v>
      </c>
      <c r="G5" s="3" t="s">
        <v>24</v>
      </c>
      <c r="H5" s="3" t="s">
        <v>25</v>
      </c>
      <c r="I5" s="12">
        <v>0</v>
      </c>
      <c r="J5" s="12">
        <v>100</v>
      </c>
      <c r="K5" s="12">
        <v>0</v>
      </c>
      <c r="L5" s="3"/>
      <c r="M5" s="13">
        <f>K5*1.06</f>
        <v>0</v>
      </c>
      <c r="N5" s="13">
        <f>I5+J5+M5</f>
        <v>100</v>
      </c>
      <c r="O5" s="13">
        <f>I5+(J5+M5)*1.06</f>
        <v>106</v>
      </c>
      <c r="P5" s="13">
        <f>(M5+J5)*0.06</f>
        <v>6</v>
      </c>
      <c r="Q5" s="13">
        <f>O5-P5</f>
        <v>100</v>
      </c>
      <c r="R5" s="13" t="s">
        <v>26</v>
      </c>
      <c r="S5" s="15" t="s">
        <v>27</v>
      </c>
    </row>
    <row r="6" spans="1:19">
      <c r="A6" s="3">
        <v>5</v>
      </c>
      <c r="B6" s="4" t="s">
        <v>35</v>
      </c>
      <c r="C6" s="4" t="s">
        <v>36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>
        <v>255.34</v>
      </c>
      <c r="J6" s="12">
        <v>100</v>
      </c>
      <c r="K6" s="12">
        <v>0</v>
      </c>
      <c r="L6" s="4"/>
      <c r="M6" s="13">
        <f>K6*1.06</f>
        <v>0</v>
      </c>
      <c r="N6" s="13">
        <f>I6+J6+M6</f>
        <v>355.34</v>
      </c>
      <c r="O6" s="13">
        <f>I6+(J6+M6)*1.06</f>
        <v>361.34</v>
      </c>
      <c r="P6" s="13">
        <f>(M6+J6)*0.06</f>
        <v>6</v>
      </c>
      <c r="Q6" s="13">
        <f>O6-P6</f>
        <v>355.34</v>
      </c>
      <c r="R6" s="13" t="s">
        <v>26</v>
      </c>
      <c r="S6" s="15" t="s">
        <v>27</v>
      </c>
    </row>
    <row r="7" spans="1:19">
      <c r="A7" s="3">
        <v>6</v>
      </c>
      <c r="B7" s="4" t="s">
        <v>37</v>
      </c>
      <c r="C7" s="4" t="s">
        <v>38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>
        <v>255.34</v>
      </c>
      <c r="J7" s="12">
        <v>100</v>
      </c>
      <c r="K7" s="12">
        <v>0</v>
      </c>
      <c r="L7" s="4"/>
      <c r="M7" s="13">
        <f>K7*1.06</f>
        <v>0</v>
      </c>
      <c r="N7" s="13">
        <f>I7+J7+M7</f>
        <v>355.34</v>
      </c>
      <c r="O7" s="13">
        <f>I7+(J7+M7)*1.06</f>
        <v>361.34</v>
      </c>
      <c r="P7" s="13">
        <f>(M7+J7)*0.06</f>
        <v>6</v>
      </c>
      <c r="Q7" s="13">
        <f>O7-P7</f>
        <v>355.34</v>
      </c>
      <c r="R7" s="13" t="s">
        <v>26</v>
      </c>
      <c r="S7" s="15" t="s">
        <v>27</v>
      </c>
    </row>
    <row r="8" spans="1:19">
      <c r="A8" s="3">
        <v>7</v>
      </c>
      <c r="B8" s="4" t="s">
        <v>39</v>
      </c>
      <c r="C8" s="4" t="s">
        <v>40</v>
      </c>
      <c r="D8" s="3" t="s">
        <v>21</v>
      </c>
      <c r="E8" s="3" t="s">
        <v>22</v>
      </c>
      <c r="F8" s="3" t="s">
        <v>41</v>
      </c>
      <c r="G8" s="3" t="s">
        <v>24</v>
      </c>
      <c r="H8" s="3" t="s">
        <v>42</v>
      </c>
      <c r="I8" s="12">
        <v>0</v>
      </c>
      <c r="J8" s="12">
        <v>400</v>
      </c>
      <c r="K8" s="12">
        <v>2513</v>
      </c>
      <c r="L8" s="3" t="s">
        <v>43</v>
      </c>
      <c r="M8" s="13">
        <f>K8*1.06</f>
        <v>2663.78</v>
      </c>
      <c r="N8" s="13">
        <f>I8+J8+M8</f>
        <v>3063.78</v>
      </c>
      <c r="O8" s="13">
        <f>I8+(J8+M8)*1.06</f>
        <v>3247.6068</v>
      </c>
      <c r="P8" s="13">
        <f>(M8+J8)*0.06</f>
        <v>183.8268</v>
      </c>
      <c r="Q8" s="13">
        <f>O8-P8</f>
        <v>3063.78</v>
      </c>
      <c r="R8" s="13" t="s">
        <v>26</v>
      </c>
      <c r="S8" s="15" t="s">
        <v>27</v>
      </c>
    </row>
    <row r="9" spans="1:19">
      <c r="A9" s="3">
        <v>8</v>
      </c>
      <c r="B9" s="4" t="s">
        <v>44</v>
      </c>
      <c r="C9" s="4" t="s">
        <v>45</v>
      </c>
      <c r="D9" s="3" t="s">
        <v>21</v>
      </c>
      <c r="E9" s="3" t="s">
        <v>22</v>
      </c>
      <c r="F9" s="3" t="s">
        <v>46</v>
      </c>
      <c r="G9" s="3" t="s">
        <v>24</v>
      </c>
      <c r="H9" s="3" t="s">
        <v>25</v>
      </c>
      <c r="I9" s="12">
        <v>0</v>
      </c>
      <c r="J9" s="12">
        <v>0</v>
      </c>
      <c r="K9" s="12">
        <v>13</v>
      </c>
      <c r="L9" s="3" t="s">
        <v>47</v>
      </c>
      <c r="M9" s="13">
        <f>K9*1.06</f>
        <v>13.78</v>
      </c>
      <c r="N9" s="13">
        <f>I9+J9+M9</f>
        <v>13.78</v>
      </c>
      <c r="O9" s="13">
        <f>I9+(J9+M9)*1.06</f>
        <v>14.6068</v>
      </c>
      <c r="P9" s="13">
        <f>(M9+J9)*0.06</f>
        <v>0.8268</v>
      </c>
      <c r="Q9" s="13">
        <f>O9-P9</f>
        <v>13.78</v>
      </c>
      <c r="R9" s="13" t="s">
        <v>26</v>
      </c>
      <c r="S9" s="15" t="s">
        <v>27</v>
      </c>
    </row>
    <row r="10" spans="1:19">
      <c r="A10" s="3">
        <v>9</v>
      </c>
      <c r="B10" s="4" t="s">
        <v>48</v>
      </c>
      <c r="C10" s="4" t="s">
        <v>49</v>
      </c>
      <c r="D10" s="3" t="s">
        <v>21</v>
      </c>
      <c r="E10" s="3" t="s">
        <v>22</v>
      </c>
      <c r="F10" s="3" t="s">
        <v>34</v>
      </c>
      <c r="G10" s="3" t="s">
        <v>24</v>
      </c>
      <c r="H10" s="3" t="s">
        <v>25</v>
      </c>
      <c r="I10" s="12">
        <v>0</v>
      </c>
      <c r="J10" s="12">
        <v>100</v>
      </c>
      <c r="K10" s="12">
        <v>0</v>
      </c>
      <c r="L10" s="4"/>
      <c r="M10" s="13">
        <f>K10*1.06</f>
        <v>0</v>
      </c>
      <c r="N10" s="13">
        <f>I10+J10+M10</f>
        <v>100</v>
      </c>
      <c r="O10" s="13">
        <f>I10+(J10+M10)*1.06</f>
        <v>106</v>
      </c>
      <c r="P10" s="13">
        <f>(M10+J10)*0.06</f>
        <v>6</v>
      </c>
      <c r="Q10" s="13">
        <f>O10-P10</f>
        <v>100</v>
      </c>
      <c r="R10" s="13" t="s">
        <v>26</v>
      </c>
      <c r="S10" s="15" t="s">
        <v>27</v>
      </c>
    </row>
    <row r="11" spans="1:19">
      <c r="A11" s="3">
        <v>10</v>
      </c>
      <c r="B11" s="4" t="s">
        <v>50</v>
      </c>
      <c r="C11" s="4" t="s">
        <v>51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>
        <v>249.29</v>
      </c>
      <c r="J11" s="12">
        <v>100</v>
      </c>
      <c r="K11" s="12">
        <v>0</v>
      </c>
      <c r="L11" s="4"/>
      <c r="M11" s="13">
        <f>K11*1.06</f>
        <v>0</v>
      </c>
      <c r="N11" s="13">
        <f>I11+J11+M11</f>
        <v>349.29</v>
      </c>
      <c r="O11" s="13">
        <f>I11+(J11+M11)*1.06</f>
        <v>355.29</v>
      </c>
      <c r="P11" s="13">
        <f>(M11+J11)*0.06</f>
        <v>6</v>
      </c>
      <c r="Q11" s="13">
        <f>O11-P11</f>
        <v>349.29</v>
      </c>
      <c r="R11" s="13" t="s">
        <v>26</v>
      </c>
      <c r="S11" s="15" t="s">
        <v>27</v>
      </c>
    </row>
    <row r="12" spans="1:19">
      <c r="A12" s="3">
        <v>11</v>
      </c>
      <c r="B12" s="4" t="s">
        <v>52</v>
      </c>
      <c r="C12" s="4" t="s">
        <v>53</v>
      </c>
      <c r="D12" s="3" t="s">
        <v>21</v>
      </c>
      <c r="E12" s="3" t="s">
        <v>22</v>
      </c>
      <c r="F12" s="3" t="s">
        <v>23</v>
      </c>
      <c r="G12" s="3" t="s">
        <v>24</v>
      </c>
      <c r="H12" s="3" t="s">
        <v>25</v>
      </c>
      <c r="I12" s="3">
        <v>255.34</v>
      </c>
      <c r="J12" s="12">
        <v>100</v>
      </c>
      <c r="K12" s="12">
        <v>0</v>
      </c>
      <c r="L12" s="4"/>
      <c r="M12" s="13">
        <f>K12*1.06</f>
        <v>0</v>
      </c>
      <c r="N12" s="13">
        <f>I12+J12+M12</f>
        <v>355.34</v>
      </c>
      <c r="O12" s="13">
        <f>I12+(J12+M12)*1.06</f>
        <v>361.34</v>
      </c>
      <c r="P12" s="13">
        <f>(M12+J12)*0.06</f>
        <v>6</v>
      </c>
      <c r="Q12" s="13">
        <f>O12-P12</f>
        <v>355.34</v>
      </c>
      <c r="R12" s="13" t="s">
        <v>26</v>
      </c>
      <c r="S12" s="15" t="s">
        <v>27</v>
      </c>
    </row>
    <row r="13" spans="1:19">
      <c r="A13" s="3">
        <v>12</v>
      </c>
      <c r="B13" s="4" t="s">
        <v>54</v>
      </c>
      <c r="C13" s="4" t="s">
        <v>55</v>
      </c>
      <c r="D13" s="3" t="s">
        <v>21</v>
      </c>
      <c r="E13" s="3" t="s">
        <v>22</v>
      </c>
      <c r="F13" s="3" t="s">
        <v>23</v>
      </c>
      <c r="G13" s="3" t="s">
        <v>24</v>
      </c>
      <c r="H13" s="3" t="s">
        <v>25</v>
      </c>
      <c r="I13" s="3">
        <v>249.12</v>
      </c>
      <c r="J13" s="12">
        <v>100</v>
      </c>
      <c r="K13" s="12">
        <v>0</v>
      </c>
      <c r="L13" s="4"/>
      <c r="M13" s="13">
        <f>K13*1.06</f>
        <v>0</v>
      </c>
      <c r="N13" s="13">
        <f>I13+J13+M13</f>
        <v>349.12</v>
      </c>
      <c r="O13" s="13">
        <f>I13+(J13+M13)*1.06</f>
        <v>355.12</v>
      </c>
      <c r="P13" s="13">
        <f>(M13+J13)*0.06</f>
        <v>6</v>
      </c>
      <c r="Q13" s="13">
        <f>O13-P13</f>
        <v>349.12</v>
      </c>
      <c r="R13" s="13" t="s">
        <v>26</v>
      </c>
      <c r="S13" s="15" t="s">
        <v>27</v>
      </c>
    </row>
    <row r="14" spans="1:19">
      <c r="A14" s="3">
        <v>13</v>
      </c>
      <c r="B14" s="4" t="s">
        <v>56</v>
      </c>
      <c r="C14" s="4" t="s">
        <v>57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>
        <v>249.12</v>
      </c>
      <c r="J14" s="12">
        <v>100</v>
      </c>
      <c r="K14" s="12">
        <v>0</v>
      </c>
      <c r="L14" s="4"/>
      <c r="M14" s="13">
        <f>K14*1.06</f>
        <v>0</v>
      </c>
      <c r="N14" s="13">
        <f>I14+J14+M14</f>
        <v>349.12</v>
      </c>
      <c r="O14" s="13">
        <f>I14+(J14+M14)*1.06</f>
        <v>355.12</v>
      </c>
      <c r="P14" s="13">
        <f>(M14+J14)*0.06</f>
        <v>6</v>
      </c>
      <c r="Q14" s="13">
        <f>O14-P14</f>
        <v>349.12</v>
      </c>
      <c r="R14" s="13" t="s">
        <v>26</v>
      </c>
      <c r="S14" s="15" t="s">
        <v>27</v>
      </c>
    </row>
    <row r="15" spans="1:19">
      <c r="A15" s="3">
        <v>14</v>
      </c>
      <c r="B15" s="4" t="s">
        <v>58</v>
      </c>
      <c r="C15" s="4" t="s">
        <v>59</v>
      </c>
      <c r="D15" s="3" t="s">
        <v>21</v>
      </c>
      <c r="E15" s="3" t="s">
        <v>22</v>
      </c>
      <c r="F15" s="3" t="s">
        <v>23</v>
      </c>
      <c r="G15" s="3" t="s">
        <v>24</v>
      </c>
      <c r="H15" s="3" t="s">
        <v>25</v>
      </c>
      <c r="I15" s="3">
        <v>249.12</v>
      </c>
      <c r="J15" s="12">
        <v>100</v>
      </c>
      <c r="K15" s="12">
        <v>0</v>
      </c>
      <c r="L15" s="4"/>
      <c r="M15" s="13">
        <f>K15*1.06</f>
        <v>0</v>
      </c>
      <c r="N15" s="13">
        <f>I15+J15+M15</f>
        <v>349.12</v>
      </c>
      <c r="O15" s="13">
        <f>I15+(J15+M15)*1.06</f>
        <v>355.12</v>
      </c>
      <c r="P15" s="13">
        <f>(M15+J15)*0.06</f>
        <v>6</v>
      </c>
      <c r="Q15" s="13">
        <f>O15-P15</f>
        <v>349.12</v>
      </c>
      <c r="R15" s="13" t="s">
        <v>26</v>
      </c>
      <c r="S15" s="15" t="s">
        <v>27</v>
      </c>
    </row>
    <row r="16" spans="1:19">
      <c r="A16" s="3">
        <v>15</v>
      </c>
      <c r="B16" s="4" t="s">
        <v>60</v>
      </c>
      <c r="C16" s="4" t="s">
        <v>61</v>
      </c>
      <c r="D16" s="3" t="s">
        <v>21</v>
      </c>
      <c r="E16" s="3" t="s">
        <v>22</v>
      </c>
      <c r="F16" s="3" t="s">
        <v>23</v>
      </c>
      <c r="G16" s="3" t="s">
        <v>24</v>
      </c>
      <c r="H16" s="3" t="s">
        <v>25</v>
      </c>
      <c r="I16" s="3">
        <v>255.34</v>
      </c>
      <c r="J16" s="12">
        <v>100</v>
      </c>
      <c r="K16" s="12">
        <v>0</v>
      </c>
      <c r="L16" s="4"/>
      <c r="M16" s="13">
        <f>K16*1.06</f>
        <v>0</v>
      </c>
      <c r="N16" s="13">
        <f>I16+J16+M16</f>
        <v>355.34</v>
      </c>
      <c r="O16" s="13">
        <f>I16+(J16+M16)*1.06</f>
        <v>361.34</v>
      </c>
      <c r="P16" s="13">
        <f>(M16+J16)*0.06</f>
        <v>6</v>
      </c>
      <c r="Q16" s="13">
        <f>O16-P16</f>
        <v>355.34</v>
      </c>
      <c r="R16" s="13" t="s">
        <v>26</v>
      </c>
      <c r="S16" s="15" t="s">
        <v>27</v>
      </c>
    </row>
    <row r="17" spans="1:19">
      <c r="A17" s="3">
        <v>16</v>
      </c>
      <c r="B17" s="4" t="s">
        <v>62</v>
      </c>
      <c r="C17" s="4" t="s">
        <v>63</v>
      </c>
      <c r="D17" s="3" t="s">
        <v>21</v>
      </c>
      <c r="E17" s="3" t="s">
        <v>22</v>
      </c>
      <c r="F17" s="3" t="s">
        <v>23</v>
      </c>
      <c r="G17" s="3" t="s">
        <v>24</v>
      </c>
      <c r="H17" s="3" t="s">
        <v>25</v>
      </c>
      <c r="I17" s="3">
        <v>249.12</v>
      </c>
      <c r="J17" s="12">
        <v>100</v>
      </c>
      <c r="K17" s="12">
        <v>0</v>
      </c>
      <c r="L17" s="4"/>
      <c r="M17" s="13">
        <f>K17*1.06</f>
        <v>0</v>
      </c>
      <c r="N17" s="13">
        <f>I17+J17+M17</f>
        <v>349.12</v>
      </c>
      <c r="O17" s="13">
        <f>I17+(J17+M17)*1.06</f>
        <v>355.12</v>
      </c>
      <c r="P17" s="13">
        <f>(M17+J17)*0.06</f>
        <v>6</v>
      </c>
      <c r="Q17" s="13">
        <f>O17-P17</f>
        <v>349.12</v>
      </c>
      <c r="R17" s="13" t="s">
        <v>26</v>
      </c>
      <c r="S17" s="15" t="s">
        <v>27</v>
      </c>
    </row>
    <row r="18" spans="1:19">
      <c r="A18" s="3">
        <v>17</v>
      </c>
      <c r="B18" s="4" t="s">
        <v>64</v>
      </c>
      <c r="C18" s="4" t="s">
        <v>65</v>
      </c>
      <c r="D18" s="3" t="s">
        <v>21</v>
      </c>
      <c r="E18" s="3" t="s">
        <v>22</v>
      </c>
      <c r="F18" s="3" t="s">
        <v>41</v>
      </c>
      <c r="G18" s="3" t="s">
        <v>24</v>
      </c>
      <c r="H18" s="3" t="s">
        <v>42</v>
      </c>
      <c r="I18" s="12">
        <v>0</v>
      </c>
      <c r="J18" s="12">
        <v>400</v>
      </c>
      <c r="K18" s="12">
        <v>2513</v>
      </c>
      <c r="L18" s="3" t="s">
        <v>43</v>
      </c>
      <c r="M18" s="13">
        <f>K18*1.06</f>
        <v>2663.78</v>
      </c>
      <c r="N18" s="13">
        <f>I18+J18+M18</f>
        <v>3063.78</v>
      </c>
      <c r="O18" s="13">
        <f>I18+(J18+M18)*1.06</f>
        <v>3247.6068</v>
      </c>
      <c r="P18" s="13">
        <f>(M18+J18)*0.06</f>
        <v>183.8268</v>
      </c>
      <c r="Q18" s="13">
        <f>O18-P18</f>
        <v>3063.78</v>
      </c>
      <c r="R18" s="13" t="s">
        <v>26</v>
      </c>
      <c r="S18" s="15" t="s">
        <v>27</v>
      </c>
    </row>
    <row r="19" spans="1:19">
      <c r="A19" s="3">
        <v>18</v>
      </c>
      <c r="B19" s="4" t="s">
        <v>66</v>
      </c>
      <c r="C19" s="4" t="s">
        <v>67</v>
      </c>
      <c r="D19" s="3" t="s">
        <v>21</v>
      </c>
      <c r="E19" s="3" t="s">
        <v>22</v>
      </c>
      <c r="F19" s="3" t="s">
        <v>23</v>
      </c>
      <c r="G19" s="3" t="s">
        <v>24</v>
      </c>
      <c r="H19" s="3" t="s">
        <v>25</v>
      </c>
      <c r="I19" s="3">
        <v>249.12</v>
      </c>
      <c r="J19" s="12">
        <v>100</v>
      </c>
      <c r="K19" s="12">
        <v>0</v>
      </c>
      <c r="L19" s="4"/>
      <c r="M19" s="13">
        <f>K19*1.06</f>
        <v>0</v>
      </c>
      <c r="N19" s="13">
        <f>I19+J19+M19</f>
        <v>349.12</v>
      </c>
      <c r="O19" s="13">
        <f>I19+(J19+M19)*1.06</f>
        <v>355.12</v>
      </c>
      <c r="P19" s="13">
        <f>(M19+J19)*0.06</f>
        <v>6</v>
      </c>
      <c r="Q19" s="13">
        <f>O19-P19</f>
        <v>349.12</v>
      </c>
      <c r="R19" s="13" t="s">
        <v>26</v>
      </c>
      <c r="S19" s="15" t="s">
        <v>27</v>
      </c>
    </row>
    <row r="20" spans="1:19">
      <c r="A20" s="3">
        <v>19</v>
      </c>
      <c r="B20" s="4" t="s">
        <v>68</v>
      </c>
      <c r="C20" s="4" t="s">
        <v>69</v>
      </c>
      <c r="D20" s="3" t="s">
        <v>21</v>
      </c>
      <c r="E20" s="3" t="s">
        <v>22</v>
      </c>
      <c r="F20" s="3" t="s">
        <v>34</v>
      </c>
      <c r="G20" s="3" t="s">
        <v>24</v>
      </c>
      <c r="H20" s="3" t="s">
        <v>25</v>
      </c>
      <c r="I20" s="12">
        <v>0</v>
      </c>
      <c r="J20" s="12">
        <v>100</v>
      </c>
      <c r="K20" s="12">
        <v>0</v>
      </c>
      <c r="L20" s="4"/>
      <c r="M20" s="13">
        <f>K20*1.06</f>
        <v>0</v>
      </c>
      <c r="N20" s="13">
        <f>I20+J20+M20</f>
        <v>100</v>
      </c>
      <c r="O20" s="13">
        <f>I20+(J20+M20)*1.06</f>
        <v>106</v>
      </c>
      <c r="P20" s="13">
        <f>(M20+J20)*0.06</f>
        <v>6</v>
      </c>
      <c r="Q20" s="13">
        <f>O20-P20</f>
        <v>100</v>
      </c>
      <c r="R20" s="13" t="s">
        <v>26</v>
      </c>
      <c r="S20" s="15" t="s">
        <v>27</v>
      </c>
    </row>
    <row r="21" spans="1:19">
      <c r="A21" s="3">
        <v>20</v>
      </c>
      <c r="B21" s="4" t="s">
        <v>70</v>
      </c>
      <c r="C21" s="4" t="s">
        <v>71</v>
      </c>
      <c r="D21" s="3" t="s">
        <v>21</v>
      </c>
      <c r="E21" s="3" t="s">
        <v>22</v>
      </c>
      <c r="F21" s="3" t="s">
        <v>23</v>
      </c>
      <c r="G21" s="3" t="s">
        <v>24</v>
      </c>
      <c r="H21" s="3" t="s">
        <v>25</v>
      </c>
      <c r="I21" s="3">
        <v>249.12</v>
      </c>
      <c r="J21" s="12">
        <v>100</v>
      </c>
      <c r="K21" s="12">
        <v>0</v>
      </c>
      <c r="L21" s="4"/>
      <c r="M21" s="13">
        <f>K21*1.06</f>
        <v>0</v>
      </c>
      <c r="N21" s="13">
        <f>I21+J21+M21</f>
        <v>349.12</v>
      </c>
      <c r="O21" s="13">
        <f>I21+(J21+M21)*1.06</f>
        <v>355.12</v>
      </c>
      <c r="P21" s="13">
        <f>(M21+J21)*0.06</f>
        <v>6</v>
      </c>
      <c r="Q21" s="13">
        <f>O21-P21</f>
        <v>349.12</v>
      </c>
      <c r="R21" s="13" t="s">
        <v>26</v>
      </c>
      <c r="S21" s="15" t="s">
        <v>27</v>
      </c>
    </row>
    <row r="22" spans="1:19">
      <c r="A22" s="3">
        <v>21</v>
      </c>
      <c r="B22" s="4" t="s">
        <v>72</v>
      </c>
      <c r="C22" s="4" t="s">
        <v>73</v>
      </c>
      <c r="D22" s="3" t="s">
        <v>21</v>
      </c>
      <c r="E22" s="3" t="s">
        <v>22</v>
      </c>
      <c r="F22" s="3" t="s">
        <v>34</v>
      </c>
      <c r="G22" s="3" t="s">
        <v>24</v>
      </c>
      <c r="H22" s="3" t="s">
        <v>25</v>
      </c>
      <c r="I22" s="12">
        <v>0</v>
      </c>
      <c r="J22" s="12">
        <v>100</v>
      </c>
      <c r="K22" s="12">
        <v>0</v>
      </c>
      <c r="L22" s="4"/>
      <c r="M22" s="13">
        <f>K22*1.06</f>
        <v>0</v>
      </c>
      <c r="N22" s="13">
        <f>I22+J22+M22</f>
        <v>100</v>
      </c>
      <c r="O22" s="13">
        <f>I22+(J22+M22)*1.06</f>
        <v>106</v>
      </c>
      <c r="P22" s="13">
        <f>(M22+J22)*0.06</f>
        <v>6</v>
      </c>
      <c r="Q22" s="13">
        <f>O22-P22</f>
        <v>100</v>
      </c>
      <c r="R22" s="13" t="s">
        <v>26</v>
      </c>
      <c r="S22" s="15" t="s">
        <v>27</v>
      </c>
    </row>
    <row r="23" spans="1:19">
      <c r="A23" s="3">
        <v>22</v>
      </c>
      <c r="B23" s="4" t="s">
        <v>68</v>
      </c>
      <c r="C23" s="4" t="s">
        <v>69</v>
      </c>
      <c r="D23" s="3" t="s">
        <v>21</v>
      </c>
      <c r="E23" s="3" t="s">
        <v>22</v>
      </c>
      <c r="F23" s="3" t="s">
        <v>46</v>
      </c>
      <c r="G23" s="3" t="s">
        <v>24</v>
      </c>
      <c r="H23" s="3" t="s">
        <v>25</v>
      </c>
      <c r="I23" s="12">
        <v>0</v>
      </c>
      <c r="J23" s="12">
        <v>0</v>
      </c>
      <c r="K23" s="12">
        <v>13</v>
      </c>
      <c r="L23" s="3" t="s">
        <v>47</v>
      </c>
      <c r="M23" s="13">
        <f>K23*1.06</f>
        <v>13.78</v>
      </c>
      <c r="N23" s="13">
        <f>I23+J23+M23</f>
        <v>13.78</v>
      </c>
      <c r="O23" s="13">
        <f>I23+(J23+M23)*1.06</f>
        <v>14.6068</v>
      </c>
      <c r="P23" s="13">
        <f>(M23+J23)*0.06</f>
        <v>0.8268</v>
      </c>
      <c r="Q23" s="13">
        <f>O23-P23</f>
        <v>13.78</v>
      </c>
      <c r="R23" s="13" t="s">
        <v>26</v>
      </c>
      <c r="S23" s="15" t="s">
        <v>27</v>
      </c>
    </row>
    <row r="24" spans="1:19">
      <c r="A24" s="3">
        <v>23</v>
      </c>
      <c r="B24" s="4" t="s">
        <v>74</v>
      </c>
      <c r="C24" s="4" t="s">
        <v>75</v>
      </c>
      <c r="D24" s="3" t="s">
        <v>21</v>
      </c>
      <c r="E24" s="3" t="s">
        <v>22</v>
      </c>
      <c r="F24" s="3" t="s">
        <v>23</v>
      </c>
      <c r="G24" s="3" t="s">
        <v>24</v>
      </c>
      <c r="H24" s="3" t="s">
        <v>25</v>
      </c>
      <c r="I24" s="3">
        <v>248.48</v>
      </c>
      <c r="J24" s="12">
        <v>100</v>
      </c>
      <c r="K24" s="12">
        <v>0</v>
      </c>
      <c r="L24" s="4"/>
      <c r="M24" s="13">
        <f>K24*1.06</f>
        <v>0</v>
      </c>
      <c r="N24" s="13">
        <f>I24+J24+M24</f>
        <v>348.48</v>
      </c>
      <c r="O24" s="13">
        <f>I24+(J24+M24)*1.06</f>
        <v>354.48</v>
      </c>
      <c r="P24" s="13">
        <f>(M24+J24)*0.06</f>
        <v>6</v>
      </c>
      <c r="Q24" s="13">
        <f>O24-P24</f>
        <v>348.48</v>
      </c>
      <c r="R24" s="13" t="s">
        <v>26</v>
      </c>
      <c r="S24" s="15" t="s">
        <v>27</v>
      </c>
    </row>
    <row r="25" spans="1:19">
      <c r="A25" s="3">
        <v>24</v>
      </c>
      <c r="B25" s="4" t="s">
        <v>76</v>
      </c>
      <c r="C25" s="4" t="s">
        <v>77</v>
      </c>
      <c r="D25" s="3" t="s">
        <v>21</v>
      </c>
      <c r="E25" s="3" t="s">
        <v>22</v>
      </c>
      <c r="F25" s="3" t="s">
        <v>34</v>
      </c>
      <c r="G25" s="3" t="s">
        <v>24</v>
      </c>
      <c r="H25" s="3" t="s">
        <v>25</v>
      </c>
      <c r="I25" s="12">
        <v>0</v>
      </c>
      <c r="J25" s="12">
        <v>100</v>
      </c>
      <c r="K25" s="12">
        <v>0</v>
      </c>
      <c r="L25" s="4"/>
      <c r="M25" s="13">
        <f>K25*1.06</f>
        <v>0</v>
      </c>
      <c r="N25" s="13">
        <f>I25+J25+M25</f>
        <v>100</v>
      </c>
      <c r="O25" s="13">
        <f>I25+(J25+M25)*1.06</f>
        <v>106</v>
      </c>
      <c r="P25" s="13">
        <f>(M25+J25)*0.06</f>
        <v>6</v>
      </c>
      <c r="Q25" s="13">
        <f>O25-P25</f>
        <v>100</v>
      </c>
      <c r="R25" s="13" t="s">
        <v>26</v>
      </c>
      <c r="S25" s="15" t="s">
        <v>27</v>
      </c>
    </row>
    <row r="26" spans="1:19">
      <c r="A26" s="3">
        <v>25</v>
      </c>
      <c r="B26" s="4" t="s">
        <v>78</v>
      </c>
      <c r="C26" s="4" t="s">
        <v>79</v>
      </c>
      <c r="D26" s="3" t="s">
        <v>21</v>
      </c>
      <c r="E26" s="3" t="s">
        <v>22</v>
      </c>
      <c r="F26" s="3" t="s">
        <v>41</v>
      </c>
      <c r="G26" s="3" t="s">
        <v>24</v>
      </c>
      <c r="H26" s="3" t="s">
        <v>42</v>
      </c>
      <c r="I26" s="12">
        <v>0</v>
      </c>
      <c r="J26" s="12">
        <v>400</v>
      </c>
      <c r="K26" s="12">
        <v>2513</v>
      </c>
      <c r="L26" s="3" t="s">
        <v>43</v>
      </c>
      <c r="M26" s="13">
        <f>K26*1.06</f>
        <v>2663.78</v>
      </c>
      <c r="N26" s="13">
        <f>I26+J26+M26</f>
        <v>3063.78</v>
      </c>
      <c r="O26" s="13">
        <f>I26+(J26+M26)*1.06</f>
        <v>3247.6068</v>
      </c>
      <c r="P26" s="13">
        <f>(M26+J26)*0.06</f>
        <v>183.8268</v>
      </c>
      <c r="Q26" s="13">
        <f>O26-P26</f>
        <v>3063.78</v>
      </c>
      <c r="R26" s="13" t="s">
        <v>26</v>
      </c>
      <c r="S26" s="15" t="s">
        <v>27</v>
      </c>
    </row>
    <row r="27" spans="1:19">
      <c r="A27" s="3">
        <v>26</v>
      </c>
      <c r="B27" s="4" t="s">
        <v>80</v>
      </c>
      <c r="C27" s="4" t="s">
        <v>81</v>
      </c>
      <c r="D27" s="3" t="s">
        <v>21</v>
      </c>
      <c r="E27" s="3" t="s">
        <v>22</v>
      </c>
      <c r="F27" s="3" t="s">
        <v>23</v>
      </c>
      <c r="G27" s="3" t="s">
        <v>24</v>
      </c>
      <c r="H27" s="3" t="s">
        <v>25</v>
      </c>
      <c r="I27" s="3">
        <v>248.48</v>
      </c>
      <c r="J27" s="12">
        <v>100</v>
      </c>
      <c r="K27" s="12">
        <v>0</v>
      </c>
      <c r="L27" s="4"/>
      <c r="M27" s="13">
        <f>K27*1.06</f>
        <v>0</v>
      </c>
      <c r="N27" s="13">
        <f>I27+J27+M27</f>
        <v>348.48</v>
      </c>
      <c r="O27" s="13">
        <f>I27+(J27+M27)*1.06</f>
        <v>354.48</v>
      </c>
      <c r="P27" s="13">
        <f>(M27+J27)*0.06</f>
        <v>6</v>
      </c>
      <c r="Q27" s="13">
        <f>O27-P27</f>
        <v>348.48</v>
      </c>
      <c r="R27" s="13" t="s">
        <v>26</v>
      </c>
      <c r="S27" s="15" t="s">
        <v>27</v>
      </c>
    </row>
    <row r="28" spans="1:19">
      <c r="A28" s="3">
        <v>27</v>
      </c>
      <c r="B28" s="4" t="s">
        <v>82</v>
      </c>
      <c r="C28" s="4" t="s">
        <v>83</v>
      </c>
      <c r="D28" s="3" t="s">
        <v>21</v>
      </c>
      <c r="E28" s="3" t="s">
        <v>22</v>
      </c>
      <c r="F28" s="3" t="s">
        <v>23</v>
      </c>
      <c r="G28" s="3" t="s">
        <v>24</v>
      </c>
      <c r="H28" s="3" t="s">
        <v>25</v>
      </c>
      <c r="I28" s="3">
        <v>248.48</v>
      </c>
      <c r="J28" s="12">
        <v>100</v>
      </c>
      <c r="K28" s="12">
        <v>0</v>
      </c>
      <c r="L28" s="4"/>
      <c r="M28" s="13">
        <f>K28*1.06</f>
        <v>0</v>
      </c>
      <c r="N28" s="13">
        <f>I28+J28+M28</f>
        <v>348.48</v>
      </c>
      <c r="O28" s="13">
        <f>I28+(J28+M28)*1.06</f>
        <v>354.48</v>
      </c>
      <c r="P28" s="13">
        <f>(M28+J28)*0.06</f>
        <v>6</v>
      </c>
      <c r="Q28" s="13">
        <f>O28-P28</f>
        <v>348.48</v>
      </c>
      <c r="R28" s="13" t="s">
        <v>26</v>
      </c>
      <c r="S28" s="15" t="s">
        <v>27</v>
      </c>
    </row>
    <row r="29" spans="1:19">
      <c r="A29" s="3">
        <v>28</v>
      </c>
      <c r="B29" s="4" t="s">
        <v>84</v>
      </c>
      <c r="C29" s="4" t="s">
        <v>85</v>
      </c>
      <c r="D29" s="3" t="s">
        <v>21</v>
      </c>
      <c r="E29" s="3" t="s">
        <v>22</v>
      </c>
      <c r="F29" s="3" t="s">
        <v>23</v>
      </c>
      <c r="G29" s="3" t="s">
        <v>24</v>
      </c>
      <c r="H29" s="3" t="s">
        <v>25</v>
      </c>
      <c r="I29" s="3">
        <v>248.48</v>
      </c>
      <c r="J29" s="12">
        <v>100</v>
      </c>
      <c r="K29" s="12">
        <v>0</v>
      </c>
      <c r="L29" s="4"/>
      <c r="M29" s="13">
        <f>K29*1.06</f>
        <v>0</v>
      </c>
      <c r="N29" s="13">
        <f>I29+J29+M29</f>
        <v>348.48</v>
      </c>
      <c r="O29" s="13">
        <f>I29+(J29+M29)*1.06</f>
        <v>354.48</v>
      </c>
      <c r="P29" s="13">
        <f>(M29+J29)*0.06</f>
        <v>6</v>
      </c>
      <c r="Q29" s="13">
        <f>O29-P29</f>
        <v>348.48</v>
      </c>
      <c r="R29" s="13" t="s">
        <v>26</v>
      </c>
      <c r="S29" s="15" t="s">
        <v>27</v>
      </c>
    </row>
    <row r="30" spans="1:19">
      <c r="A30" s="3">
        <v>29</v>
      </c>
      <c r="B30" s="4" t="s">
        <v>86</v>
      </c>
      <c r="C30" s="4" t="s">
        <v>77</v>
      </c>
      <c r="D30" s="3" t="s">
        <v>21</v>
      </c>
      <c r="E30" s="3" t="s">
        <v>22</v>
      </c>
      <c r="F30" s="3" t="s">
        <v>34</v>
      </c>
      <c r="G30" s="3" t="s">
        <v>24</v>
      </c>
      <c r="H30" s="3" t="s">
        <v>25</v>
      </c>
      <c r="I30" s="12">
        <v>0</v>
      </c>
      <c r="J30" s="12">
        <v>100</v>
      </c>
      <c r="K30" s="12">
        <v>0</v>
      </c>
      <c r="L30" s="4"/>
      <c r="M30" s="13">
        <f>K30*1.06</f>
        <v>0</v>
      </c>
      <c r="N30" s="13">
        <f>I30+J30+M30</f>
        <v>100</v>
      </c>
      <c r="O30" s="13">
        <f>I30+(J30+M30)*1.06</f>
        <v>106</v>
      </c>
      <c r="P30" s="13">
        <f>(M30+J30)*0.06</f>
        <v>6</v>
      </c>
      <c r="Q30" s="13">
        <f>O30-P30</f>
        <v>100</v>
      </c>
      <c r="R30" s="13" t="s">
        <v>26</v>
      </c>
      <c r="S30" s="15" t="s">
        <v>27</v>
      </c>
    </row>
    <row r="31" spans="1:19">
      <c r="A31" s="3">
        <v>30</v>
      </c>
      <c r="B31" s="4" t="s">
        <v>87</v>
      </c>
      <c r="C31" s="4" t="s">
        <v>88</v>
      </c>
      <c r="D31" s="3" t="s">
        <v>21</v>
      </c>
      <c r="E31" s="3" t="s">
        <v>22</v>
      </c>
      <c r="F31" s="3" t="s">
        <v>34</v>
      </c>
      <c r="G31" s="3" t="s">
        <v>24</v>
      </c>
      <c r="H31" s="3" t="s">
        <v>25</v>
      </c>
      <c r="I31" s="12">
        <v>0</v>
      </c>
      <c r="J31" s="12">
        <v>100</v>
      </c>
      <c r="K31" s="12">
        <v>0</v>
      </c>
      <c r="L31" s="4"/>
      <c r="M31" s="13">
        <f>K31*1.06</f>
        <v>0</v>
      </c>
      <c r="N31" s="13">
        <f>I31+J31+M31</f>
        <v>100</v>
      </c>
      <c r="O31" s="13">
        <f>I31+(J31+M31)*1.06</f>
        <v>106</v>
      </c>
      <c r="P31" s="13">
        <f>(M31+J31)*0.06</f>
        <v>6</v>
      </c>
      <c r="Q31" s="13">
        <f>O31-P31</f>
        <v>100</v>
      </c>
      <c r="R31" s="13" t="s">
        <v>26</v>
      </c>
      <c r="S31" s="15" t="s">
        <v>27</v>
      </c>
    </row>
    <row r="32" spans="1:19">
      <c r="A32" s="3">
        <v>31</v>
      </c>
      <c r="B32" s="4" t="s">
        <v>89</v>
      </c>
      <c r="C32" s="4" t="s">
        <v>90</v>
      </c>
      <c r="D32" s="3" t="s">
        <v>21</v>
      </c>
      <c r="E32" s="3" t="s">
        <v>22</v>
      </c>
      <c r="F32" s="3" t="s">
        <v>23</v>
      </c>
      <c r="G32" s="3" t="s">
        <v>24</v>
      </c>
      <c r="H32" s="3" t="s">
        <v>25</v>
      </c>
      <c r="I32" s="3">
        <v>248.48</v>
      </c>
      <c r="J32" s="12">
        <v>100</v>
      </c>
      <c r="K32" s="12">
        <v>0</v>
      </c>
      <c r="L32" s="4"/>
      <c r="M32" s="13">
        <f>K32*1.06</f>
        <v>0</v>
      </c>
      <c r="N32" s="13">
        <f>I32+J32+M32</f>
        <v>348.48</v>
      </c>
      <c r="O32" s="13">
        <f>I32+(J32+M32)*1.06</f>
        <v>354.48</v>
      </c>
      <c r="P32" s="13">
        <f>(M32+J32)*0.06</f>
        <v>6</v>
      </c>
      <c r="Q32" s="13">
        <f>O32-P32</f>
        <v>348.48</v>
      </c>
      <c r="R32" s="13" t="s">
        <v>26</v>
      </c>
      <c r="S32" s="15" t="s">
        <v>27</v>
      </c>
    </row>
    <row r="33" spans="1:19">
      <c r="A33" s="3">
        <v>32</v>
      </c>
      <c r="B33" s="4" t="s">
        <v>91</v>
      </c>
      <c r="C33" s="4" t="s">
        <v>92</v>
      </c>
      <c r="D33" s="3" t="s">
        <v>21</v>
      </c>
      <c r="E33" s="3" t="s">
        <v>22</v>
      </c>
      <c r="F33" s="3" t="s">
        <v>23</v>
      </c>
      <c r="G33" s="3" t="s">
        <v>24</v>
      </c>
      <c r="H33" s="3" t="s">
        <v>25</v>
      </c>
      <c r="I33" s="12">
        <v>247.4</v>
      </c>
      <c r="J33" s="12">
        <v>100</v>
      </c>
      <c r="K33" s="12">
        <v>0</v>
      </c>
      <c r="L33" s="4"/>
      <c r="M33" s="13">
        <f>K33*1.06</f>
        <v>0</v>
      </c>
      <c r="N33" s="13">
        <f>I33+J33+M33</f>
        <v>347.4</v>
      </c>
      <c r="O33" s="13">
        <f>I33+(J33+M33)*1.06</f>
        <v>353.4</v>
      </c>
      <c r="P33" s="13">
        <f>(M33+J33)*0.06</f>
        <v>6</v>
      </c>
      <c r="Q33" s="13">
        <f>O33-P33</f>
        <v>347.4</v>
      </c>
      <c r="R33" s="13" t="s">
        <v>26</v>
      </c>
      <c r="S33" s="15" t="s">
        <v>27</v>
      </c>
    </row>
    <row r="34" spans="1:19">
      <c r="A34" s="3">
        <v>33</v>
      </c>
      <c r="B34" s="4" t="s">
        <v>93</v>
      </c>
      <c r="C34" s="4" t="s">
        <v>94</v>
      </c>
      <c r="D34" s="3" t="s">
        <v>21</v>
      </c>
      <c r="E34" s="3" t="s">
        <v>22</v>
      </c>
      <c r="F34" s="3" t="s">
        <v>46</v>
      </c>
      <c r="G34" s="3" t="s">
        <v>24</v>
      </c>
      <c r="H34" s="3" t="s">
        <v>25</v>
      </c>
      <c r="I34" s="12">
        <v>0</v>
      </c>
      <c r="J34" s="12">
        <v>0</v>
      </c>
      <c r="K34" s="12">
        <v>18</v>
      </c>
      <c r="L34" s="3" t="s">
        <v>47</v>
      </c>
      <c r="M34" s="13">
        <f>K34*1.06</f>
        <v>19.08</v>
      </c>
      <c r="N34" s="13">
        <f>I34+J34+M34</f>
        <v>19.08</v>
      </c>
      <c r="O34" s="13">
        <f>I34+(J34+M34)*1.06</f>
        <v>20.2248</v>
      </c>
      <c r="P34" s="13">
        <f>(M34+J34)*0.06</f>
        <v>1.1448</v>
      </c>
      <c r="Q34" s="13">
        <f>O34-P34</f>
        <v>19.08</v>
      </c>
      <c r="R34" s="13" t="s">
        <v>26</v>
      </c>
      <c r="S34" s="15" t="s">
        <v>27</v>
      </c>
    </row>
    <row r="35" spans="1:19">
      <c r="A35" s="3">
        <v>34</v>
      </c>
      <c r="B35" s="4" t="s">
        <v>95</v>
      </c>
      <c r="C35" s="4" t="s">
        <v>96</v>
      </c>
      <c r="D35" s="3" t="s">
        <v>21</v>
      </c>
      <c r="E35" s="3" t="s">
        <v>22</v>
      </c>
      <c r="F35" s="3" t="s">
        <v>46</v>
      </c>
      <c r="G35" s="3" t="s">
        <v>24</v>
      </c>
      <c r="H35" s="3" t="s">
        <v>25</v>
      </c>
      <c r="I35" s="12">
        <v>0</v>
      </c>
      <c r="J35" s="12">
        <v>0</v>
      </c>
      <c r="K35" s="12">
        <v>18</v>
      </c>
      <c r="L35" s="3" t="s">
        <v>47</v>
      </c>
      <c r="M35" s="13">
        <f>K35*1.06</f>
        <v>19.08</v>
      </c>
      <c r="N35" s="13">
        <f>I35+J35+M35</f>
        <v>19.08</v>
      </c>
      <c r="O35" s="13">
        <f>I35+(J35+M35)*1.06</f>
        <v>20.2248</v>
      </c>
      <c r="P35" s="13">
        <f>(M35+J35)*0.06</f>
        <v>1.1448</v>
      </c>
      <c r="Q35" s="13">
        <f>O35-P35</f>
        <v>19.08</v>
      </c>
      <c r="R35" s="13" t="s">
        <v>26</v>
      </c>
      <c r="S35" s="15" t="s">
        <v>27</v>
      </c>
    </row>
    <row r="36" spans="1:19">
      <c r="A36" s="3">
        <v>35</v>
      </c>
      <c r="B36" s="4" t="s">
        <v>97</v>
      </c>
      <c r="C36" s="4" t="s">
        <v>98</v>
      </c>
      <c r="D36" s="3" t="s">
        <v>21</v>
      </c>
      <c r="E36" s="3" t="s">
        <v>22</v>
      </c>
      <c r="F36" s="3" t="s">
        <v>46</v>
      </c>
      <c r="G36" s="3" t="s">
        <v>24</v>
      </c>
      <c r="H36" s="3" t="s">
        <v>25</v>
      </c>
      <c r="I36" s="12">
        <v>0</v>
      </c>
      <c r="J36" s="12">
        <v>0</v>
      </c>
      <c r="K36" s="12">
        <v>13</v>
      </c>
      <c r="L36" s="3" t="s">
        <v>47</v>
      </c>
      <c r="M36" s="13">
        <f>K36*1.06</f>
        <v>13.78</v>
      </c>
      <c r="N36" s="13">
        <f>I36+J36+M36</f>
        <v>13.78</v>
      </c>
      <c r="O36" s="13">
        <f>I36+(J36+M36)*1.06</f>
        <v>14.6068</v>
      </c>
      <c r="P36" s="13">
        <f>(M36+J36)*0.06</f>
        <v>0.8268</v>
      </c>
      <c r="Q36" s="13">
        <f>O36-P36</f>
        <v>13.78</v>
      </c>
      <c r="R36" s="13" t="s">
        <v>26</v>
      </c>
      <c r="S36" s="15" t="s">
        <v>27</v>
      </c>
    </row>
    <row r="37" spans="1:19">
      <c r="A37" s="3">
        <v>36</v>
      </c>
      <c r="B37" s="4" t="s">
        <v>99</v>
      </c>
      <c r="C37" s="4" t="s">
        <v>100</v>
      </c>
      <c r="D37" s="3" t="s">
        <v>21</v>
      </c>
      <c r="E37" s="3" t="s">
        <v>22</v>
      </c>
      <c r="F37" s="3" t="s">
        <v>46</v>
      </c>
      <c r="G37" s="3" t="s">
        <v>24</v>
      </c>
      <c r="H37" s="3" t="s">
        <v>25</v>
      </c>
      <c r="I37" s="12">
        <v>0</v>
      </c>
      <c r="J37" s="12">
        <v>0</v>
      </c>
      <c r="K37" s="12">
        <v>18</v>
      </c>
      <c r="L37" s="3" t="s">
        <v>47</v>
      </c>
      <c r="M37" s="13">
        <f>K37*1.06</f>
        <v>19.08</v>
      </c>
      <c r="N37" s="13">
        <f>I37+J37+M37</f>
        <v>19.08</v>
      </c>
      <c r="O37" s="13">
        <f>I37+(J37+M37)*1.06</f>
        <v>20.2248</v>
      </c>
      <c r="P37" s="13">
        <f>(M37+J37)*0.06</f>
        <v>1.1448</v>
      </c>
      <c r="Q37" s="13">
        <f>O37-P37</f>
        <v>19.08</v>
      </c>
      <c r="R37" s="13" t="s">
        <v>26</v>
      </c>
      <c r="S37" s="15" t="s">
        <v>27</v>
      </c>
    </row>
    <row r="38" spans="1:19">
      <c r="A38" s="3">
        <v>37</v>
      </c>
      <c r="B38" s="4" t="s">
        <v>101</v>
      </c>
      <c r="C38" s="4" t="s">
        <v>102</v>
      </c>
      <c r="D38" s="3" t="s">
        <v>21</v>
      </c>
      <c r="E38" s="3" t="s">
        <v>22</v>
      </c>
      <c r="F38" s="3" t="s">
        <v>46</v>
      </c>
      <c r="G38" s="3" t="s">
        <v>24</v>
      </c>
      <c r="H38" s="3" t="s">
        <v>25</v>
      </c>
      <c r="I38" s="12">
        <v>0</v>
      </c>
      <c r="J38" s="12">
        <v>0</v>
      </c>
      <c r="K38" s="12">
        <v>18</v>
      </c>
      <c r="L38" s="3" t="s">
        <v>47</v>
      </c>
      <c r="M38" s="13">
        <f>K38*1.06</f>
        <v>19.08</v>
      </c>
      <c r="N38" s="13">
        <f>I38+J38+M38</f>
        <v>19.08</v>
      </c>
      <c r="O38" s="13">
        <f>I38+(J38+M38)*1.06</f>
        <v>20.2248</v>
      </c>
      <c r="P38" s="13">
        <f>(M38+J38)*0.06</f>
        <v>1.1448</v>
      </c>
      <c r="Q38" s="13">
        <f>O38-P38</f>
        <v>19.08</v>
      </c>
      <c r="R38" s="13" t="s">
        <v>26</v>
      </c>
      <c r="S38" s="15" t="s">
        <v>27</v>
      </c>
    </row>
    <row r="39" spans="1:19">
      <c r="A39" s="3">
        <v>38</v>
      </c>
      <c r="B39" s="4" t="s">
        <v>103</v>
      </c>
      <c r="C39" s="4" t="s">
        <v>104</v>
      </c>
      <c r="D39" s="3" t="s">
        <v>21</v>
      </c>
      <c r="E39" s="3" t="s">
        <v>22</v>
      </c>
      <c r="F39" s="3" t="s">
        <v>46</v>
      </c>
      <c r="G39" s="3" t="s">
        <v>24</v>
      </c>
      <c r="H39" s="3" t="s">
        <v>25</v>
      </c>
      <c r="I39" s="12">
        <v>0</v>
      </c>
      <c r="J39" s="12">
        <v>0</v>
      </c>
      <c r="K39" s="12">
        <v>13</v>
      </c>
      <c r="L39" s="3" t="s">
        <v>47</v>
      </c>
      <c r="M39" s="13">
        <f>K39*1.06</f>
        <v>13.78</v>
      </c>
      <c r="N39" s="13">
        <f>I39+J39+M39</f>
        <v>13.78</v>
      </c>
      <c r="O39" s="13">
        <f>I39+(J39+M39)*1.06</f>
        <v>14.6068</v>
      </c>
      <c r="P39" s="13">
        <f>(M39+J39)*0.06</f>
        <v>0.8268</v>
      </c>
      <c r="Q39" s="13">
        <f>O39-P39</f>
        <v>13.78</v>
      </c>
      <c r="R39" s="13" t="s">
        <v>26</v>
      </c>
      <c r="S39" s="15" t="s">
        <v>27</v>
      </c>
    </row>
    <row r="40" spans="1:19">
      <c r="A40" s="3">
        <v>39</v>
      </c>
      <c r="B40" s="4" t="s">
        <v>105</v>
      </c>
      <c r="C40" s="4" t="s">
        <v>106</v>
      </c>
      <c r="D40" s="3" t="s">
        <v>21</v>
      </c>
      <c r="E40" s="3" t="s">
        <v>22</v>
      </c>
      <c r="F40" s="3" t="s">
        <v>23</v>
      </c>
      <c r="G40" s="3" t="s">
        <v>24</v>
      </c>
      <c r="H40" s="3" t="s">
        <v>25</v>
      </c>
      <c r="I40" s="12">
        <v>247.4</v>
      </c>
      <c r="J40" s="12">
        <v>100</v>
      </c>
      <c r="K40" s="12">
        <v>0</v>
      </c>
      <c r="L40" s="4"/>
      <c r="M40" s="13">
        <f>K40*1.06</f>
        <v>0</v>
      </c>
      <c r="N40" s="13">
        <f>I40+J40+M40</f>
        <v>347.4</v>
      </c>
      <c r="O40" s="13">
        <f>I40+(J40+M40)*1.06</f>
        <v>353.4</v>
      </c>
      <c r="P40" s="13">
        <f>(M40+J40)*0.06</f>
        <v>6</v>
      </c>
      <c r="Q40" s="13">
        <f>O40-P40</f>
        <v>347.4</v>
      </c>
      <c r="R40" s="13" t="s">
        <v>26</v>
      </c>
      <c r="S40" s="15" t="s">
        <v>27</v>
      </c>
    </row>
    <row r="41" spans="1:19">
      <c r="A41" s="3">
        <v>40</v>
      </c>
      <c r="B41" s="4" t="s">
        <v>107</v>
      </c>
      <c r="C41" s="4" t="s">
        <v>108</v>
      </c>
      <c r="D41" s="3" t="s">
        <v>21</v>
      </c>
      <c r="E41" s="3" t="s">
        <v>22</v>
      </c>
      <c r="F41" s="3" t="s">
        <v>23</v>
      </c>
      <c r="G41" s="3" t="s">
        <v>24</v>
      </c>
      <c r="H41" s="3" t="s">
        <v>25</v>
      </c>
      <c r="I41" s="12">
        <v>247.4</v>
      </c>
      <c r="J41" s="12">
        <v>100</v>
      </c>
      <c r="K41" s="12">
        <v>0</v>
      </c>
      <c r="L41" s="4"/>
      <c r="M41" s="13">
        <f>K41*1.06</f>
        <v>0</v>
      </c>
      <c r="N41" s="13">
        <f>I41+J41+M41</f>
        <v>347.4</v>
      </c>
      <c r="O41" s="13">
        <f>I41+(J41+M41)*1.06</f>
        <v>353.4</v>
      </c>
      <c r="P41" s="13">
        <f>(M41+J41)*0.06</f>
        <v>6</v>
      </c>
      <c r="Q41" s="13">
        <f>O41-P41</f>
        <v>347.4</v>
      </c>
      <c r="R41" s="13" t="s">
        <v>26</v>
      </c>
      <c r="S41" s="15" t="s">
        <v>27</v>
      </c>
    </row>
    <row r="42" spans="1:19">
      <c r="A42" s="3">
        <v>41</v>
      </c>
      <c r="B42" s="4" t="s">
        <v>109</v>
      </c>
      <c r="C42" s="4" t="s">
        <v>110</v>
      </c>
      <c r="D42" s="3" t="s">
        <v>21</v>
      </c>
      <c r="E42" s="3" t="s">
        <v>22</v>
      </c>
      <c r="F42" s="3" t="s">
        <v>34</v>
      </c>
      <c r="G42" s="3" t="s">
        <v>24</v>
      </c>
      <c r="H42" s="3" t="s">
        <v>25</v>
      </c>
      <c r="I42" s="12">
        <v>0</v>
      </c>
      <c r="J42" s="12">
        <v>100</v>
      </c>
      <c r="K42" s="12">
        <v>0</v>
      </c>
      <c r="L42" s="4"/>
      <c r="M42" s="13">
        <f>K42*1.06</f>
        <v>0</v>
      </c>
      <c r="N42" s="13">
        <f>I42+J42+M42</f>
        <v>100</v>
      </c>
      <c r="O42" s="13">
        <f>I42+(J42+M42)*1.06</f>
        <v>106</v>
      </c>
      <c r="P42" s="13">
        <f>(M42+J42)*0.06</f>
        <v>6</v>
      </c>
      <c r="Q42" s="13">
        <f>O42-P42</f>
        <v>100</v>
      </c>
      <c r="R42" s="13" t="s">
        <v>26</v>
      </c>
      <c r="S42" s="15" t="s">
        <v>27</v>
      </c>
    </row>
    <row r="43" spans="1:19">
      <c r="A43" s="3">
        <v>42</v>
      </c>
      <c r="B43" s="4" t="s">
        <v>111</v>
      </c>
      <c r="C43" s="4" t="s">
        <v>112</v>
      </c>
      <c r="D43" s="3" t="s">
        <v>21</v>
      </c>
      <c r="E43" s="3" t="s">
        <v>22</v>
      </c>
      <c r="F43" s="3" t="s">
        <v>23</v>
      </c>
      <c r="G43" s="3" t="s">
        <v>24</v>
      </c>
      <c r="H43" s="3" t="s">
        <v>25</v>
      </c>
      <c r="I43" s="12">
        <v>247.4</v>
      </c>
      <c r="J43" s="12">
        <v>100</v>
      </c>
      <c r="K43" s="12">
        <v>0</v>
      </c>
      <c r="L43" s="4"/>
      <c r="M43" s="13">
        <f>K43*1.06</f>
        <v>0</v>
      </c>
      <c r="N43" s="13">
        <f>I43+J43+M43</f>
        <v>347.4</v>
      </c>
      <c r="O43" s="13">
        <f>I43+(J43+M43)*1.06</f>
        <v>353.4</v>
      </c>
      <c r="P43" s="13">
        <f>(M43+J43)*0.06</f>
        <v>6</v>
      </c>
      <c r="Q43" s="13">
        <f>O43-P43</f>
        <v>347.4</v>
      </c>
      <c r="R43" s="13" t="s">
        <v>26</v>
      </c>
      <c r="S43" s="15" t="s">
        <v>27</v>
      </c>
    </row>
    <row r="44" spans="1:19">
      <c r="A44" s="3">
        <v>43</v>
      </c>
      <c r="B44" s="4" t="s">
        <v>113</v>
      </c>
      <c r="C44" s="4" t="s">
        <v>114</v>
      </c>
      <c r="D44" s="3" t="s">
        <v>21</v>
      </c>
      <c r="E44" s="3" t="s">
        <v>22</v>
      </c>
      <c r="F44" s="3" t="s">
        <v>23</v>
      </c>
      <c r="G44" s="3" t="s">
        <v>24</v>
      </c>
      <c r="H44" s="3" t="s">
        <v>25</v>
      </c>
      <c r="I44" s="12">
        <v>247.4</v>
      </c>
      <c r="J44" s="12">
        <v>100</v>
      </c>
      <c r="K44" s="12">
        <v>0</v>
      </c>
      <c r="L44" s="4"/>
      <c r="M44" s="13">
        <f>K44*1.06</f>
        <v>0</v>
      </c>
      <c r="N44" s="13">
        <f>I44+J44+M44</f>
        <v>347.4</v>
      </c>
      <c r="O44" s="13">
        <f>I44+(J44+M44)*1.06</f>
        <v>353.4</v>
      </c>
      <c r="P44" s="13">
        <f>(M44+J44)*0.06</f>
        <v>6</v>
      </c>
      <c r="Q44" s="13">
        <f>O44-P44</f>
        <v>347.4</v>
      </c>
      <c r="R44" s="13" t="s">
        <v>26</v>
      </c>
      <c r="S44" s="15" t="s">
        <v>27</v>
      </c>
    </row>
    <row r="45" spans="1:19">
      <c r="A45" s="3">
        <v>44</v>
      </c>
      <c r="B45" s="4" t="s">
        <v>115</v>
      </c>
      <c r="C45" s="4" t="s">
        <v>116</v>
      </c>
      <c r="D45" s="3" t="s">
        <v>21</v>
      </c>
      <c r="E45" s="3" t="s">
        <v>22</v>
      </c>
      <c r="F45" s="3" t="s">
        <v>23</v>
      </c>
      <c r="G45" s="3" t="s">
        <v>24</v>
      </c>
      <c r="H45" s="3" t="s">
        <v>25</v>
      </c>
      <c r="I45" s="3">
        <v>249.36</v>
      </c>
      <c r="J45" s="12">
        <v>100</v>
      </c>
      <c r="K45" s="12">
        <v>0</v>
      </c>
      <c r="L45" s="4"/>
      <c r="M45" s="13">
        <f>K45*1.06</f>
        <v>0</v>
      </c>
      <c r="N45" s="13">
        <f>I45+J45+M45</f>
        <v>349.36</v>
      </c>
      <c r="O45" s="13">
        <f>I45+(J45+M45)*1.06</f>
        <v>355.36</v>
      </c>
      <c r="P45" s="13">
        <f>(M45+J45)*0.06</f>
        <v>6</v>
      </c>
      <c r="Q45" s="13">
        <f>O45-P45</f>
        <v>349.36</v>
      </c>
      <c r="R45" s="13" t="s">
        <v>26</v>
      </c>
      <c r="S45" s="15" t="s">
        <v>27</v>
      </c>
    </row>
    <row r="46" spans="1:19">
      <c r="A46" s="3">
        <v>45</v>
      </c>
      <c r="B46" s="4" t="s">
        <v>117</v>
      </c>
      <c r="C46" s="4" t="s">
        <v>118</v>
      </c>
      <c r="D46" s="3" t="s">
        <v>21</v>
      </c>
      <c r="E46" s="3" t="s">
        <v>22</v>
      </c>
      <c r="F46" s="3" t="s">
        <v>23</v>
      </c>
      <c r="G46" s="3" t="s">
        <v>24</v>
      </c>
      <c r="H46" s="3" t="s">
        <v>25</v>
      </c>
      <c r="I46" s="3">
        <v>249.36</v>
      </c>
      <c r="J46" s="12">
        <v>100</v>
      </c>
      <c r="K46" s="12">
        <v>0</v>
      </c>
      <c r="L46" s="4"/>
      <c r="M46" s="13">
        <f>K46*1.06</f>
        <v>0</v>
      </c>
      <c r="N46" s="13">
        <f>I46+J46+M46</f>
        <v>349.36</v>
      </c>
      <c r="O46" s="13">
        <f>I46+(J46+M46)*1.06</f>
        <v>355.36</v>
      </c>
      <c r="P46" s="13">
        <f>(M46+J46)*0.06</f>
        <v>6</v>
      </c>
      <c r="Q46" s="13">
        <f>O46-P46</f>
        <v>349.36</v>
      </c>
      <c r="R46" s="13" t="s">
        <v>26</v>
      </c>
      <c r="S46" s="15" t="s">
        <v>27</v>
      </c>
    </row>
    <row r="47" spans="1:19">
      <c r="A47" s="3">
        <v>46</v>
      </c>
      <c r="B47" s="4" t="s">
        <v>119</v>
      </c>
      <c r="C47" s="4" t="s">
        <v>120</v>
      </c>
      <c r="D47" s="3" t="s">
        <v>21</v>
      </c>
      <c r="E47" s="3" t="s">
        <v>22</v>
      </c>
      <c r="F47" s="3" t="s">
        <v>41</v>
      </c>
      <c r="G47" s="3" t="s">
        <v>24</v>
      </c>
      <c r="H47" s="3" t="s">
        <v>42</v>
      </c>
      <c r="I47" s="12">
        <v>0</v>
      </c>
      <c r="J47" s="12">
        <v>400</v>
      </c>
      <c r="K47" s="12">
        <v>2513</v>
      </c>
      <c r="L47" s="3" t="s">
        <v>43</v>
      </c>
      <c r="M47" s="13">
        <f>K47*1.06</f>
        <v>2663.78</v>
      </c>
      <c r="N47" s="13">
        <f>I47+J47+M47</f>
        <v>3063.78</v>
      </c>
      <c r="O47" s="13">
        <f>I47+(J47+M47)*1.06</f>
        <v>3247.6068</v>
      </c>
      <c r="P47" s="13">
        <f>(M47+J47)*0.06</f>
        <v>183.8268</v>
      </c>
      <c r="Q47" s="13">
        <f>O47-P47</f>
        <v>3063.78</v>
      </c>
      <c r="R47" s="13" t="s">
        <v>26</v>
      </c>
      <c r="S47" s="15" t="s">
        <v>27</v>
      </c>
    </row>
    <row r="48" spans="1:19">
      <c r="A48" s="3">
        <v>47</v>
      </c>
      <c r="B48" s="4" t="s">
        <v>121</v>
      </c>
      <c r="C48" s="4" t="s">
        <v>122</v>
      </c>
      <c r="D48" s="3" t="s">
        <v>21</v>
      </c>
      <c r="E48" s="3" t="s">
        <v>22</v>
      </c>
      <c r="F48" s="3" t="s">
        <v>23</v>
      </c>
      <c r="G48" s="3" t="s">
        <v>24</v>
      </c>
      <c r="H48" s="3" t="s">
        <v>25</v>
      </c>
      <c r="I48" s="3">
        <v>249.36</v>
      </c>
      <c r="J48" s="12">
        <v>100</v>
      </c>
      <c r="K48" s="12">
        <v>0</v>
      </c>
      <c r="L48" s="4"/>
      <c r="M48" s="13">
        <f>K48*1.06</f>
        <v>0</v>
      </c>
      <c r="N48" s="13">
        <f>I48+J48+M48</f>
        <v>349.36</v>
      </c>
      <c r="O48" s="13">
        <f>I48+(J48+M48)*1.06</f>
        <v>355.36</v>
      </c>
      <c r="P48" s="13">
        <f>(M48+J48)*0.06</f>
        <v>6</v>
      </c>
      <c r="Q48" s="13">
        <f>O48-P48</f>
        <v>349.36</v>
      </c>
      <c r="R48" s="13" t="s">
        <v>26</v>
      </c>
      <c r="S48" s="15" t="s">
        <v>27</v>
      </c>
    </row>
    <row r="49" spans="1:19">
      <c r="A49" s="3">
        <v>48</v>
      </c>
      <c r="B49" s="4" t="s">
        <v>123</v>
      </c>
      <c r="C49" s="4" t="s">
        <v>124</v>
      </c>
      <c r="D49" s="3" t="s">
        <v>21</v>
      </c>
      <c r="E49" s="3" t="s">
        <v>22</v>
      </c>
      <c r="F49" s="3" t="s">
        <v>23</v>
      </c>
      <c r="G49" s="3" t="s">
        <v>24</v>
      </c>
      <c r="H49" s="3" t="s">
        <v>25</v>
      </c>
      <c r="I49" s="3">
        <v>249.36</v>
      </c>
      <c r="J49" s="12">
        <v>100</v>
      </c>
      <c r="K49" s="12">
        <v>0</v>
      </c>
      <c r="L49" s="4"/>
      <c r="M49" s="13">
        <f>K49*1.06</f>
        <v>0</v>
      </c>
      <c r="N49" s="13">
        <f>I49+J49+M49</f>
        <v>349.36</v>
      </c>
      <c r="O49" s="13">
        <f>I49+(J49+M49)*1.06</f>
        <v>355.36</v>
      </c>
      <c r="P49" s="13">
        <f>(M49+J49)*0.06</f>
        <v>6</v>
      </c>
      <c r="Q49" s="13">
        <f>O49-P49</f>
        <v>349.36</v>
      </c>
      <c r="R49" s="13" t="s">
        <v>26</v>
      </c>
      <c r="S49" s="15" t="s">
        <v>27</v>
      </c>
    </row>
    <row r="50" spans="1:19">
      <c r="A50" s="3">
        <v>49</v>
      </c>
      <c r="B50" s="4" t="s">
        <v>125</v>
      </c>
      <c r="C50" s="4" t="s">
        <v>126</v>
      </c>
      <c r="D50" s="3" t="s">
        <v>21</v>
      </c>
      <c r="E50" s="3" t="s">
        <v>22</v>
      </c>
      <c r="F50" s="3" t="s">
        <v>23</v>
      </c>
      <c r="G50" s="3" t="s">
        <v>24</v>
      </c>
      <c r="H50" s="3" t="s">
        <v>25</v>
      </c>
      <c r="I50" s="3">
        <v>249.36</v>
      </c>
      <c r="J50" s="12">
        <v>100</v>
      </c>
      <c r="K50" s="12">
        <v>0</v>
      </c>
      <c r="L50" s="4"/>
      <c r="M50" s="13">
        <f>K50*1.06</f>
        <v>0</v>
      </c>
      <c r="N50" s="13">
        <f>I50+J50+M50</f>
        <v>349.36</v>
      </c>
      <c r="O50" s="13">
        <f>I50+(J50+M50)*1.06</f>
        <v>355.36</v>
      </c>
      <c r="P50" s="13">
        <f>(M50+J50)*0.06</f>
        <v>6</v>
      </c>
      <c r="Q50" s="13">
        <f>O50-P50</f>
        <v>349.36</v>
      </c>
      <c r="R50" s="13" t="s">
        <v>26</v>
      </c>
      <c r="S50" s="15" t="s">
        <v>27</v>
      </c>
    </row>
    <row r="51" spans="1:19">
      <c r="A51" s="3">
        <v>50</v>
      </c>
      <c r="B51" s="4" t="s">
        <v>127</v>
      </c>
      <c r="C51" s="4" t="s">
        <v>128</v>
      </c>
      <c r="D51" s="3" t="s">
        <v>21</v>
      </c>
      <c r="E51" s="3" t="s">
        <v>22</v>
      </c>
      <c r="F51" s="3" t="s">
        <v>34</v>
      </c>
      <c r="G51" s="3" t="s">
        <v>24</v>
      </c>
      <c r="H51" s="3" t="s">
        <v>25</v>
      </c>
      <c r="I51" s="12">
        <v>0</v>
      </c>
      <c r="J51" s="12">
        <v>100</v>
      </c>
      <c r="K51" s="12">
        <v>0</v>
      </c>
      <c r="L51" s="4"/>
      <c r="M51" s="13">
        <f>K51*1.06</f>
        <v>0</v>
      </c>
      <c r="N51" s="13">
        <f>I51+J51+M51</f>
        <v>100</v>
      </c>
      <c r="O51" s="13">
        <f>I51+(J51+M51)*1.06</f>
        <v>106</v>
      </c>
      <c r="P51" s="13">
        <f>(M51+J51)*0.06</f>
        <v>6</v>
      </c>
      <c r="Q51" s="13">
        <f>O51-P51</f>
        <v>100</v>
      </c>
      <c r="R51" s="13" t="s">
        <v>26</v>
      </c>
      <c r="S51" s="15" t="s">
        <v>27</v>
      </c>
    </row>
    <row r="52" spans="1:19">
      <c r="A52" s="3">
        <v>51</v>
      </c>
      <c r="B52" s="4" t="s">
        <v>129</v>
      </c>
      <c r="C52" s="4" t="s">
        <v>130</v>
      </c>
      <c r="D52" s="3" t="s">
        <v>21</v>
      </c>
      <c r="E52" s="3" t="s">
        <v>22</v>
      </c>
      <c r="F52" s="3" t="s">
        <v>41</v>
      </c>
      <c r="G52" s="3" t="s">
        <v>24</v>
      </c>
      <c r="H52" s="3" t="s">
        <v>42</v>
      </c>
      <c r="I52" s="12">
        <v>0</v>
      </c>
      <c r="J52" s="12">
        <v>400</v>
      </c>
      <c r="K52" s="12">
        <v>2513</v>
      </c>
      <c r="L52" s="3" t="s">
        <v>43</v>
      </c>
      <c r="M52" s="13">
        <f>K52*1.06</f>
        <v>2663.78</v>
      </c>
      <c r="N52" s="13">
        <f>I52+J52+M52</f>
        <v>3063.78</v>
      </c>
      <c r="O52" s="13">
        <f>I52+(J52+M52)*1.06</f>
        <v>3247.6068</v>
      </c>
      <c r="P52" s="13">
        <f>(M52+J52)*0.06</f>
        <v>183.8268</v>
      </c>
      <c r="Q52" s="13">
        <f>O52-P52</f>
        <v>3063.78</v>
      </c>
      <c r="R52" s="13" t="s">
        <v>26</v>
      </c>
      <c r="S52" s="15" t="s">
        <v>27</v>
      </c>
    </row>
    <row r="53" spans="1:19">
      <c r="A53" s="3">
        <v>52</v>
      </c>
      <c r="B53" s="4" t="s">
        <v>131</v>
      </c>
      <c r="C53" s="4" t="s">
        <v>132</v>
      </c>
      <c r="D53" s="3" t="s">
        <v>21</v>
      </c>
      <c r="E53" s="3" t="s">
        <v>22</v>
      </c>
      <c r="F53" s="3" t="s">
        <v>23</v>
      </c>
      <c r="G53" s="3" t="s">
        <v>24</v>
      </c>
      <c r="H53" s="3" t="s">
        <v>25</v>
      </c>
      <c r="I53" s="3">
        <v>249.36</v>
      </c>
      <c r="J53" s="12">
        <v>100</v>
      </c>
      <c r="K53" s="12">
        <v>0</v>
      </c>
      <c r="L53" s="4"/>
      <c r="M53" s="13">
        <f>K53*1.06</f>
        <v>0</v>
      </c>
      <c r="N53" s="13">
        <f>I53+J53+M53</f>
        <v>349.36</v>
      </c>
      <c r="O53" s="13">
        <f>I53+(J53+M53)*1.06</f>
        <v>355.36</v>
      </c>
      <c r="P53" s="13">
        <f>(M53+J53)*0.06</f>
        <v>6</v>
      </c>
      <c r="Q53" s="13">
        <f>O53-P53</f>
        <v>349.36</v>
      </c>
      <c r="R53" s="13" t="s">
        <v>26</v>
      </c>
      <c r="S53" s="15" t="s">
        <v>27</v>
      </c>
    </row>
    <row r="54" spans="1:19">
      <c r="A54" s="3">
        <v>53</v>
      </c>
      <c r="B54" s="4" t="s">
        <v>133</v>
      </c>
      <c r="C54" s="4" t="s">
        <v>134</v>
      </c>
      <c r="D54" s="3" t="s">
        <v>21</v>
      </c>
      <c r="E54" s="3" t="s">
        <v>22</v>
      </c>
      <c r="F54" s="3" t="s">
        <v>34</v>
      </c>
      <c r="G54" s="3" t="s">
        <v>24</v>
      </c>
      <c r="H54" s="3" t="s">
        <v>25</v>
      </c>
      <c r="I54" s="12">
        <v>0</v>
      </c>
      <c r="J54" s="12">
        <v>100</v>
      </c>
      <c r="K54" s="12">
        <v>13</v>
      </c>
      <c r="L54" s="3" t="s">
        <v>47</v>
      </c>
      <c r="M54" s="13">
        <f>K54*1.06</f>
        <v>13.78</v>
      </c>
      <c r="N54" s="13">
        <f>I54+J54+M54</f>
        <v>113.78</v>
      </c>
      <c r="O54" s="13">
        <f>I54+(J54+M54)*1.06</f>
        <v>120.6068</v>
      </c>
      <c r="P54" s="13">
        <f>(M54+J54)*0.06</f>
        <v>6.8268</v>
      </c>
      <c r="Q54" s="13">
        <f>O54-P54</f>
        <v>113.78</v>
      </c>
      <c r="R54" s="13" t="s">
        <v>26</v>
      </c>
      <c r="S54" s="15" t="s">
        <v>27</v>
      </c>
    </row>
    <row r="55" spans="1:19">
      <c r="A55" s="3">
        <v>54</v>
      </c>
      <c r="B55" s="4" t="s">
        <v>135</v>
      </c>
      <c r="C55" s="4" t="s">
        <v>136</v>
      </c>
      <c r="D55" s="3" t="s">
        <v>21</v>
      </c>
      <c r="E55" s="3" t="s">
        <v>22</v>
      </c>
      <c r="F55" s="3" t="s">
        <v>34</v>
      </c>
      <c r="G55" s="3" t="s">
        <v>24</v>
      </c>
      <c r="H55" s="3" t="s">
        <v>25</v>
      </c>
      <c r="I55" s="12">
        <v>0</v>
      </c>
      <c r="J55" s="12">
        <v>100</v>
      </c>
      <c r="K55" s="12">
        <v>18</v>
      </c>
      <c r="L55" s="3" t="s">
        <v>47</v>
      </c>
      <c r="M55" s="13">
        <f>K55*1.06</f>
        <v>19.08</v>
      </c>
      <c r="N55" s="13">
        <f>I55+J55+M55</f>
        <v>119.08</v>
      </c>
      <c r="O55" s="13">
        <f>I55+(J55+M55)*1.06</f>
        <v>126.2248</v>
      </c>
      <c r="P55" s="13">
        <f>(M55+J55)*0.06</f>
        <v>7.1448</v>
      </c>
      <c r="Q55" s="13">
        <f>O55-P55</f>
        <v>119.08</v>
      </c>
      <c r="R55" s="13" t="s">
        <v>26</v>
      </c>
      <c r="S55" s="15" t="s">
        <v>27</v>
      </c>
    </row>
    <row r="56" spans="1:19">
      <c r="A56" s="3">
        <v>55</v>
      </c>
      <c r="B56" s="4" t="s">
        <v>137</v>
      </c>
      <c r="C56" s="4" t="s">
        <v>138</v>
      </c>
      <c r="D56" s="3" t="s">
        <v>21</v>
      </c>
      <c r="E56" s="3" t="s">
        <v>22</v>
      </c>
      <c r="F56" s="3" t="s">
        <v>46</v>
      </c>
      <c r="G56" s="3" t="s">
        <v>24</v>
      </c>
      <c r="H56" s="3" t="s">
        <v>25</v>
      </c>
      <c r="I56" s="12">
        <v>0</v>
      </c>
      <c r="J56" s="12">
        <v>0</v>
      </c>
      <c r="K56" s="12">
        <v>18</v>
      </c>
      <c r="L56" s="3" t="s">
        <v>47</v>
      </c>
      <c r="M56" s="13">
        <f>K56*1.06</f>
        <v>19.08</v>
      </c>
      <c r="N56" s="13">
        <f>I56+J56+M56</f>
        <v>19.08</v>
      </c>
      <c r="O56" s="13">
        <f>I56+(J56+M56)*1.06</f>
        <v>20.2248</v>
      </c>
      <c r="P56" s="13">
        <f>(M56+J56)*0.06</f>
        <v>1.1448</v>
      </c>
      <c r="Q56" s="13">
        <f>O56-P56</f>
        <v>19.08</v>
      </c>
      <c r="R56" s="13" t="s">
        <v>26</v>
      </c>
      <c r="S56" s="15" t="s">
        <v>27</v>
      </c>
    </row>
    <row r="57" spans="1:19">
      <c r="A57" s="3">
        <v>56</v>
      </c>
      <c r="B57" s="4" t="s">
        <v>139</v>
      </c>
      <c r="C57" s="4" t="s">
        <v>140</v>
      </c>
      <c r="D57" s="3" t="s">
        <v>21</v>
      </c>
      <c r="E57" s="3" t="s">
        <v>22</v>
      </c>
      <c r="F57" s="3" t="s">
        <v>46</v>
      </c>
      <c r="G57" s="3" t="s">
        <v>24</v>
      </c>
      <c r="H57" s="3" t="s">
        <v>25</v>
      </c>
      <c r="I57" s="12">
        <v>0</v>
      </c>
      <c r="J57" s="12">
        <v>0</v>
      </c>
      <c r="K57" s="12">
        <v>18</v>
      </c>
      <c r="L57" s="3" t="s">
        <v>47</v>
      </c>
      <c r="M57" s="13">
        <f>K57*1.06</f>
        <v>19.08</v>
      </c>
      <c r="N57" s="13">
        <f>I57+J57+M57</f>
        <v>19.08</v>
      </c>
      <c r="O57" s="13">
        <f>I57+(J57+M57)*1.06</f>
        <v>20.2248</v>
      </c>
      <c r="P57" s="13">
        <f>(M57+J57)*0.06</f>
        <v>1.1448</v>
      </c>
      <c r="Q57" s="13">
        <f>O57-P57</f>
        <v>19.08</v>
      </c>
      <c r="R57" s="13" t="s">
        <v>26</v>
      </c>
      <c r="S57" s="15" t="s">
        <v>27</v>
      </c>
    </row>
    <row r="58" spans="1:19">
      <c r="A58" s="3">
        <v>57</v>
      </c>
      <c r="B58" s="4" t="s">
        <v>141</v>
      </c>
      <c r="C58" s="4" t="s">
        <v>142</v>
      </c>
      <c r="D58" s="3" t="s">
        <v>21</v>
      </c>
      <c r="E58" s="3" t="s">
        <v>22</v>
      </c>
      <c r="F58" s="3" t="s">
        <v>46</v>
      </c>
      <c r="G58" s="3" t="s">
        <v>24</v>
      </c>
      <c r="H58" s="3" t="s">
        <v>25</v>
      </c>
      <c r="I58" s="12">
        <v>0</v>
      </c>
      <c r="J58" s="12">
        <v>0</v>
      </c>
      <c r="K58" s="12">
        <v>18</v>
      </c>
      <c r="L58" s="3" t="s">
        <v>47</v>
      </c>
      <c r="M58" s="13">
        <f>K58*1.06</f>
        <v>19.08</v>
      </c>
      <c r="N58" s="13">
        <f>I58+J58+M58</f>
        <v>19.08</v>
      </c>
      <c r="O58" s="13">
        <f>I58+(J58+M58)*1.06</f>
        <v>20.2248</v>
      </c>
      <c r="P58" s="13">
        <f>(M58+J58)*0.06</f>
        <v>1.1448</v>
      </c>
      <c r="Q58" s="13">
        <f>O58-P58</f>
        <v>19.08</v>
      </c>
      <c r="R58" s="13" t="s">
        <v>26</v>
      </c>
      <c r="S58" s="15" t="s">
        <v>27</v>
      </c>
    </row>
    <row r="59" spans="1:19">
      <c r="A59" s="3">
        <v>58</v>
      </c>
      <c r="B59" s="4" t="s">
        <v>143</v>
      </c>
      <c r="C59" s="4" t="s">
        <v>144</v>
      </c>
      <c r="D59" s="3" t="s">
        <v>21</v>
      </c>
      <c r="E59" s="3" t="s">
        <v>22</v>
      </c>
      <c r="F59" s="3" t="s">
        <v>46</v>
      </c>
      <c r="G59" s="3" t="s">
        <v>24</v>
      </c>
      <c r="H59" s="3" t="s">
        <v>25</v>
      </c>
      <c r="I59" s="12">
        <v>0</v>
      </c>
      <c r="J59" s="12">
        <v>0</v>
      </c>
      <c r="K59" s="12">
        <v>13</v>
      </c>
      <c r="L59" s="3" t="s">
        <v>47</v>
      </c>
      <c r="M59" s="13">
        <f>K59*1.06</f>
        <v>13.78</v>
      </c>
      <c r="N59" s="13">
        <f>I59+J59+M59</f>
        <v>13.78</v>
      </c>
      <c r="O59" s="13">
        <f>I59+(J59+M59)*1.06</f>
        <v>14.6068</v>
      </c>
      <c r="P59" s="13">
        <f>(M59+J59)*0.06</f>
        <v>0.8268</v>
      </c>
      <c r="Q59" s="13">
        <f>O59-P59</f>
        <v>13.78</v>
      </c>
      <c r="R59" s="13" t="s">
        <v>26</v>
      </c>
      <c r="S59" s="15" t="s">
        <v>27</v>
      </c>
    </row>
    <row r="60" spans="1:19">
      <c r="A60" s="3">
        <v>59</v>
      </c>
      <c r="B60" s="4" t="s">
        <v>145</v>
      </c>
      <c r="C60" s="4" t="s">
        <v>146</v>
      </c>
      <c r="D60" s="3" t="s">
        <v>21</v>
      </c>
      <c r="E60" s="3" t="s">
        <v>22</v>
      </c>
      <c r="F60" s="3" t="s">
        <v>46</v>
      </c>
      <c r="G60" s="3" t="s">
        <v>24</v>
      </c>
      <c r="H60" s="3" t="s">
        <v>25</v>
      </c>
      <c r="I60" s="12">
        <v>0</v>
      </c>
      <c r="J60" s="12">
        <v>0</v>
      </c>
      <c r="K60" s="12">
        <v>18</v>
      </c>
      <c r="L60" s="3" t="s">
        <v>47</v>
      </c>
      <c r="M60" s="13">
        <f>K60*1.06</f>
        <v>19.08</v>
      </c>
      <c r="N60" s="13">
        <f>I60+J60+M60</f>
        <v>19.08</v>
      </c>
      <c r="O60" s="13">
        <f>I60+(J60+M60)*1.06</f>
        <v>20.2248</v>
      </c>
      <c r="P60" s="13">
        <f>(M60+J60)*0.06</f>
        <v>1.1448</v>
      </c>
      <c r="Q60" s="13">
        <f>O60-P60</f>
        <v>19.08</v>
      </c>
      <c r="R60" s="13" t="s">
        <v>26</v>
      </c>
      <c r="S60" s="15" t="s">
        <v>27</v>
      </c>
    </row>
    <row r="61" spans="1:19">
      <c r="A61" s="3">
        <v>60</v>
      </c>
      <c r="B61" s="4" t="s">
        <v>147</v>
      </c>
      <c r="C61" s="4" t="s">
        <v>148</v>
      </c>
      <c r="D61" s="3" t="s">
        <v>21</v>
      </c>
      <c r="E61" s="3" t="s">
        <v>22</v>
      </c>
      <c r="F61" s="3" t="s">
        <v>46</v>
      </c>
      <c r="G61" s="3" t="s">
        <v>24</v>
      </c>
      <c r="H61" s="3" t="s">
        <v>25</v>
      </c>
      <c r="I61" s="12">
        <v>0</v>
      </c>
      <c r="J61" s="12">
        <v>0</v>
      </c>
      <c r="K61" s="12">
        <v>13</v>
      </c>
      <c r="L61" s="3" t="s">
        <v>47</v>
      </c>
      <c r="M61" s="13">
        <f>K61*1.06</f>
        <v>13.78</v>
      </c>
      <c r="N61" s="13">
        <f>I61+J61+M61</f>
        <v>13.78</v>
      </c>
      <c r="O61" s="13">
        <f>I61+(J61+M61)*1.06</f>
        <v>14.6068</v>
      </c>
      <c r="P61" s="13">
        <f>(M61+J61)*0.06</f>
        <v>0.8268</v>
      </c>
      <c r="Q61" s="13">
        <f>O61-P61</f>
        <v>13.78</v>
      </c>
      <c r="R61" s="13" t="s">
        <v>26</v>
      </c>
      <c r="S61" s="15" t="s">
        <v>27</v>
      </c>
    </row>
    <row r="62" spans="1:19">
      <c r="A62" s="3">
        <v>61</v>
      </c>
      <c r="B62" s="4" t="s">
        <v>149</v>
      </c>
      <c r="C62" s="4" t="s">
        <v>150</v>
      </c>
      <c r="D62" s="3" t="s">
        <v>21</v>
      </c>
      <c r="E62" s="3" t="s">
        <v>22</v>
      </c>
      <c r="F62" s="3" t="s">
        <v>46</v>
      </c>
      <c r="G62" s="3" t="s">
        <v>24</v>
      </c>
      <c r="H62" s="3" t="s">
        <v>25</v>
      </c>
      <c r="I62" s="12">
        <v>0</v>
      </c>
      <c r="J62" s="12">
        <v>0</v>
      </c>
      <c r="K62" s="12">
        <v>13</v>
      </c>
      <c r="L62" s="3" t="s">
        <v>47</v>
      </c>
      <c r="M62" s="13">
        <f>K62*1.06</f>
        <v>13.78</v>
      </c>
      <c r="N62" s="13">
        <f>I62+J62+M62</f>
        <v>13.78</v>
      </c>
      <c r="O62" s="13">
        <f>I62+(J62+M62)*1.06</f>
        <v>14.6068</v>
      </c>
      <c r="P62" s="13">
        <f>(M62+J62)*0.06</f>
        <v>0.8268</v>
      </c>
      <c r="Q62" s="13">
        <f>O62-P62</f>
        <v>13.78</v>
      </c>
      <c r="R62" s="13" t="s">
        <v>26</v>
      </c>
      <c r="S62" s="15" t="s">
        <v>27</v>
      </c>
    </row>
    <row r="63" spans="1:19">
      <c r="A63" s="3">
        <v>62</v>
      </c>
      <c r="B63" s="4" t="s">
        <v>151</v>
      </c>
      <c r="C63" s="4" t="s">
        <v>152</v>
      </c>
      <c r="D63" s="3" t="s">
        <v>21</v>
      </c>
      <c r="E63" s="3" t="s">
        <v>22</v>
      </c>
      <c r="F63" s="3" t="s">
        <v>46</v>
      </c>
      <c r="G63" s="3" t="s">
        <v>24</v>
      </c>
      <c r="H63" s="3" t="s">
        <v>25</v>
      </c>
      <c r="I63" s="12">
        <v>0</v>
      </c>
      <c r="J63" s="12">
        <v>0</v>
      </c>
      <c r="K63" s="12">
        <v>18</v>
      </c>
      <c r="L63" s="3" t="s">
        <v>47</v>
      </c>
      <c r="M63" s="13">
        <f>K63*1.06</f>
        <v>19.08</v>
      </c>
      <c r="N63" s="13">
        <f>I63+J63+M63</f>
        <v>19.08</v>
      </c>
      <c r="O63" s="13">
        <f>I63+(J63+M63)*1.06</f>
        <v>20.2248</v>
      </c>
      <c r="P63" s="13">
        <f>(M63+J63)*0.06</f>
        <v>1.1448</v>
      </c>
      <c r="Q63" s="13">
        <f>O63-P63</f>
        <v>19.08</v>
      </c>
      <c r="R63" s="13" t="s">
        <v>26</v>
      </c>
      <c r="S63" s="15" t="s">
        <v>27</v>
      </c>
    </row>
    <row r="64" spans="1:19">
      <c r="A64" s="3">
        <v>63</v>
      </c>
      <c r="B64" s="4" t="s">
        <v>153</v>
      </c>
      <c r="C64" s="4" t="s">
        <v>154</v>
      </c>
      <c r="D64" s="3" t="s">
        <v>21</v>
      </c>
      <c r="E64" s="3" t="s">
        <v>22</v>
      </c>
      <c r="F64" s="3" t="s">
        <v>41</v>
      </c>
      <c r="G64" s="3" t="s">
        <v>24</v>
      </c>
      <c r="H64" s="3" t="s">
        <v>42</v>
      </c>
      <c r="I64" s="12">
        <v>0</v>
      </c>
      <c r="J64" s="12">
        <v>400</v>
      </c>
      <c r="K64" s="12">
        <v>2513</v>
      </c>
      <c r="L64" s="3" t="s">
        <v>43</v>
      </c>
      <c r="M64" s="13">
        <f>K64*1.06</f>
        <v>2663.78</v>
      </c>
      <c r="N64" s="13">
        <f>I64+J64+M64</f>
        <v>3063.78</v>
      </c>
      <c r="O64" s="13">
        <f>I64+(J64+M64)*1.06</f>
        <v>3247.6068</v>
      </c>
      <c r="P64" s="13">
        <f>(M64+J64)*0.06</f>
        <v>183.8268</v>
      </c>
      <c r="Q64" s="13">
        <f>O64-P64</f>
        <v>3063.78</v>
      </c>
      <c r="R64" s="13" t="s">
        <v>26</v>
      </c>
      <c r="S64" s="15" t="s">
        <v>27</v>
      </c>
    </row>
    <row r="65" spans="1:19">
      <c r="A65" s="3">
        <v>64</v>
      </c>
      <c r="B65" s="4" t="s">
        <v>155</v>
      </c>
      <c r="C65" s="4" t="s">
        <v>156</v>
      </c>
      <c r="D65" s="3" t="s">
        <v>21</v>
      </c>
      <c r="E65" s="3" t="s">
        <v>22</v>
      </c>
      <c r="F65" s="3" t="s">
        <v>41</v>
      </c>
      <c r="G65" s="3" t="s">
        <v>24</v>
      </c>
      <c r="H65" s="3" t="s">
        <v>42</v>
      </c>
      <c r="I65" s="12">
        <v>0</v>
      </c>
      <c r="J65" s="12">
        <v>400</v>
      </c>
      <c r="K65" s="12">
        <v>2513</v>
      </c>
      <c r="L65" s="3" t="s">
        <v>43</v>
      </c>
      <c r="M65" s="13">
        <f>K65*1.06</f>
        <v>2663.78</v>
      </c>
      <c r="N65" s="13">
        <f>I65+J65+M65</f>
        <v>3063.78</v>
      </c>
      <c r="O65" s="13">
        <f>I65+(J65+M65)*1.06</f>
        <v>3247.6068</v>
      </c>
      <c r="P65" s="13">
        <f>(M65+J65)*0.06</f>
        <v>183.8268</v>
      </c>
      <c r="Q65" s="13">
        <f>O65-P65</f>
        <v>3063.78</v>
      </c>
      <c r="R65" s="13" t="s">
        <v>26</v>
      </c>
      <c r="S65" s="15" t="s">
        <v>27</v>
      </c>
    </row>
    <row r="66" spans="1:19">
      <c r="A66" s="3">
        <v>65</v>
      </c>
      <c r="B66" s="4" t="s">
        <v>157</v>
      </c>
      <c r="C66" s="4" t="s">
        <v>158</v>
      </c>
      <c r="D66" s="3" t="s">
        <v>21</v>
      </c>
      <c r="E66" s="3" t="s">
        <v>22</v>
      </c>
      <c r="F66" s="3" t="s">
        <v>23</v>
      </c>
      <c r="G66" s="3" t="s">
        <v>24</v>
      </c>
      <c r="H66" s="3" t="s">
        <v>25</v>
      </c>
      <c r="I66" s="3">
        <v>249.29</v>
      </c>
      <c r="J66" s="12">
        <v>100</v>
      </c>
      <c r="K66" s="12">
        <v>0</v>
      </c>
      <c r="L66" s="4"/>
      <c r="M66" s="13">
        <f>K66*1.06</f>
        <v>0</v>
      </c>
      <c r="N66" s="13">
        <f>I66+J66+M66</f>
        <v>349.29</v>
      </c>
      <c r="O66" s="13">
        <f>I66+(J66+M66)*1.06</f>
        <v>355.29</v>
      </c>
      <c r="P66" s="13">
        <f>(M66+J66)*0.06</f>
        <v>6</v>
      </c>
      <c r="Q66" s="13">
        <f>O66-P66</f>
        <v>349.29</v>
      </c>
      <c r="R66" s="13" t="s">
        <v>26</v>
      </c>
      <c r="S66" s="15" t="s">
        <v>27</v>
      </c>
    </row>
    <row r="67" spans="1:19">
      <c r="A67" s="3">
        <v>66</v>
      </c>
      <c r="B67" s="4" t="s">
        <v>159</v>
      </c>
      <c r="C67" s="4" t="s">
        <v>160</v>
      </c>
      <c r="D67" s="3" t="s">
        <v>21</v>
      </c>
      <c r="E67" s="3" t="s">
        <v>22</v>
      </c>
      <c r="F67" s="3" t="s">
        <v>34</v>
      </c>
      <c r="G67" s="3" t="s">
        <v>24</v>
      </c>
      <c r="H67" s="3" t="s">
        <v>25</v>
      </c>
      <c r="I67" s="12">
        <v>0</v>
      </c>
      <c r="J67" s="12">
        <v>100</v>
      </c>
      <c r="K67" s="12">
        <v>0</v>
      </c>
      <c r="L67" s="4"/>
      <c r="M67" s="13">
        <f>K67*1.06</f>
        <v>0</v>
      </c>
      <c r="N67" s="13">
        <f>I67+J67+M67</f>
        <v>100</v>
      </c>
      <c r="O67" s="13">
        <f>I67+(J67+M67)*1.06</f>
        <v>106</v>
      </c>
      <c r="P67" s="13">
        <f>(M67+J67)*0.06</f>
        <v>6</v>
      </c>
      <c r="Q67" s="13">
        <f>O67-P67</f>
        <v>100</v>
      </c>
      <c r="R67" s="13" t="s">
        <v>26</v>
      </c>
      <c r="S67" s="15" t="s">
        <v>27</v>
      </c>
    </row>
    <row r="68" spans="1:19">
      <c r="A68" s="3">
        <v>67</v>
      </c>
      <c r="B68" s="4" t="s">
        <v>161</v>
      </c>
      <c r="C68" s="4" t="s">
        <v>162</v>
      </c>
      <c r="D68" s="3" t="s">
        <v>21</v>
      </c>
      <c r="E68" s="3" t="s">
        <v>22</v>
      </c>
      <c r="F68" s="3" t="s">
        <v>23</v>
      </c>
      <c r="G68" s="3" t="s">
        <v>24</v>
      </c>
      <c r="H68" s="3" t="s">
        <v>25</v>
      </c>
      <c r="I68" s="3">
        <v>249.29</v>
      </c>
      <c r="J68" s="12">
        <v>100</v>
      </c>
      <c r="K68" s="12">
        <v>0</v>
      </c>
      <c r="L68" s="4"/>
      <c r="M68" s="13">
        <f>K68*1.06</f>
        <v>0</v>
      </c>
      <c r="N68" s="13">
        <f>I68+J68+M68</f>
        <v>349.29</v>
      </c>
      <c r="O68" s="13">
        <f>I68+(J68+M68)*1.06</f>
        <v>355.29</v>
      </c>
      <c r="P68" s="13">
        <f>(M68+J68)*0.06</f>
        <v>6</v>
      </c>
      <c r="Q68" s="13">
        <f>O68-P68</f>
        <v>349.29</v>
      </c>
      <c r="R68" s="13" t="s">
        <v>26</v>
      </c>
      <c r="S68" s="15" t="s">
        <v>27</v>
      </c>
    </row>
    <row r="69" spans="1:19">
      <c r="A69" s="3">
        <v>68</v>
      </c>
      <c r="B69" s="4" t="s">
        <v>163</v>
      </c>
      <c r="C69" s="4" t="s">
        <v>164</v>
      </c>
      <c r="D69" s="3" t="s">
        <v>21</v>
      </c>
      <c r="E69" s="3" t="s">
        <v>22</v>
      </c>
      <c r="F69" s="3" t="s">
        <v>41</v>
      </c>
      <c r="G69" s="3" t="s">
        <v>24</v>
      </c>
      <c r="H69" s="3" t="s">
        <v>42</v>
      </c>
      <c r="I69" s="12">
        <v>0</v>
      </c>
      <c r="J69" s="12">
        <v>400</v>
      </c>
      <c r="K69" s="12">
        <v>2513</v>
      </c>
      <c r="L69" s="3" t="s">
        <v>43</v>
      </c>
      <c r="M69" s="13">
        <f>K69*1.06</f>
        <v>2663.78</v>
      </c>
      <c r="N69" s="13">
        <f>I69+J69+M69</f>
        <v>3063.78</v>
      </c>
      <c r="O69" s="13">
        <f>I69+(J69+M69)*1.06</f>
        <v>3247.6068</v>
      </c>
      <c r="P69" s="13">
        <f>(M69+J69)*0.06</f>
        <v>183.8268</v>
      </c>
      <c r="Q69" s="13">
        <f>O69-P69</f>
        <v>3063.78</v>
      </c>
      <c r="R69" s="13" t="s">
        <v>26</v>
      </c>
      <c r="S69" s="15" t="s">
        <v>27</v>
      </c>
    </row>
    <row r="70" spans="1:19">
      <c r="A70" s="3">
        <v>69</v>
      </c>
      <c r="B70" s="4" t="s">
        <v>165</v>
      </c>
      <c r="C70" s="4" t="s">
        <v>166</v>
      </c>
      <c r="D70" s="3" t="s">
        <v>21</v>
      </c>
      <c r="E70" s="3" t="s">
        <v>22</v>
      </c>
      <c r="F70" s="3" t="s">
        <v>23</v>
      </c>
      <c r="G70" s="3" t="s">
        <v>24</v>
      </c>
      <c r="H70" s="3" t="s">
        <v>25</v>
      </c>
      <c r="I70" s="3">
        <v>249.29</v>
      </c>
      <c r="J70" s="12">
        <v>100</v>
      </c>
      <c r="K70" s="12">
        <v>0</v>
      </c>
      <c r="L70" s="4"/>
      <c r="M70" s="13">
        <f>K70*1.06</f>
        <v>0</v>
      </c>
      <c r="N70" s="13">
        <f>I70+J70+M70</f>
        <v>349.29</v>
      </c>
      <c r="O70" s="13">
        <f>I70+(J70+M70)*1.06</f>
        <v>355.29</v>
      </c>
      <c r="P70" s="13">
        <f>(M70+J70)*0.06</f>
        <v>6</v>
      </c>
      <c r="Q70" s="13">
        <f>O70-P70</f>
        <v>349.29</v>
      </c>
      <c r="R70" s="13" t="s">
        <v>26</v>
      </c>
      <c r="S70" s="15" t="s">
        <v>27</v>
      </c>
    </row>
    <row r="71" spans="1:19">
      <c r="A71" s="3">
        <v>70</v>
      </c>
      <c r="B71" s="4" t="s">
        <v>167</v>
      </c>
      <c r="C71" s="4" t="s">
        <v>168</v>
      </c>
      <c r="D71" s="3" t="s">
        <v>21</v>
      </c>
      <c r="E71" s="3" t="s">
        <v>22</v>
      </c>
      <c r="F71" s="3" t="s">
        <v>23</v>
      </c>
      <c r="G71" s="3" t="s">
        <v>24</v>
      </c>
      <c r="H71" s="3" t="s">
        <v>25</v>
      </c>
      <c r="I71" s="3">
        <v>249.29</v>
      </c>
      <c r="J71" s="12">
        <v>100</v>
      </c>
      <c r="K71" s="12">
        <v>0</v>
      </c>
      <c r="L71" s="4"/>
      <c r="M71" s="13">
        <f>K71*1.06</f>
        <v>0</v>
      </c>
      <c r="N71" s="13">
        <f>I71+J71+M71</f>
        <v>349.29</v>
      </c>
      <c r="O71" s="13">
        <f>I71+(J71+M71)*1.06</f>
        <v>355.29</v>
      </c>
      <c r="P71" s="13">
        <f>(M71+J71)*0.06</f>
        <v>6</v>
      </c>
      <c r="Q71" s="13">
        <f>O71-P71</f>
        <v>349.29</v>
      </c>
      <c r="R71" s="13" t="s">
        <v>26</v>
      </c>
      <c r="S71" s="15" t="s">
        <v>27</v>
      </c>
    </row>
    <row r="72" spans="1:19">
      <c r="A72" s="3">
        <v>71</v>
      </c>
      <c r="B72" s="4" t="s">
        <v>169</v>
      </c>
      <c r="C72" s="4" t="s">
        <v>170</v>
      </c>
      <c r="D72" s="3" t="s">
        <v>21</v>
      </c>
      <c r="E72" s="3" t="s">
        <v>22</v>
      </c>
      <c r="F72" s="3" t="s">
        <v>23</v>
      </c>
      <c r="G72" s="3" t="s">
        <v>24</v>
      </c>
      <c r="H72" s="3" t="s">
        <v>25</v>
      </c>
      <c r="I72" s="3">
        <v>249.29</v>
      </c>
      <c r="J72" s="12">
        <v>100</v>
      </c>
      <c r="K72" s="12">
        <v>0</v>
      </c>
      <c r="L72" s="4"/>
      <c r="M72" s="13">
        <f>K72*1.06</f>
        <v>0</v>
      </c>
      <c r="N72" s="13">
        <f>I72+J72+M72</f>
        <v>349.29</v>
      </c>
      <c r="O72" s="13">
        <f>I72+(J72+M72)*1.06</f>
        <v>355.29</v>
      </c>
      <c r="P72" s="13">
        <f>(M72+J72)*0.06</f>
        <v>6</v>
      </c>
      <c r="Q72" s="13">
        <f>O72-P72</f>
        <v>349.29</v>
      </c>
      <c r="R72" s="13" t="s">
        <v>26</v>
      </c>
      <c r="S72" s="15" t="s">
        <v>27</v>
      </c>
    </row>
    <row r="73" spans="1:19">
      <c r="A73" s="3">
        <v>72</v>
      </c>
      <c r="B73" s="4" t="s">
        <v>171</v>
      </c>
      <c r="C73" s="4" t="s">
        <v>172</v>
      </c>
      <c r="D73" s="3" t="s">
        <v>21</v>
      </c>
      <c r="E73" s="3" t="s">
        <v>22</v>
      </c>
      <c r="F73" s="3" t="s">
        <v>23</v>
      </c>
      <c r="G73" s="3" t="s">
        <v>24</v>
      </c>
      <c r="H73" s="3" t="s">
        <v>25</v>
      </c>
      <c r="I73" s="3">
        <v>249.29</v>
      </c>
      <c r="J73" s="12">
        <v>100</v>
      </c>
      <c r="K73" s="12">
        <v>0</v>
      </c>
      <c r="L73" s="4"/>
      <c r="M73" s="13">
        <f>K73*1.06</f>
        <v>0</v>
      </c>
      <c r="N73" s="13">
        <f>I73+J73+M73</f>
        <v>349.29</v>
      </c>
      <c r="O73" s="13">
        <f>I73+(J73+M73)*1.06</f>
        <v>355.29</v>
      </c>
      <c r="P73" s="13">
        <f>(M73+J73)*0.06</f>
        <v>6</v>
      </c>
      <c r="Q73" s="13">
        <f>O73-P73</f>
        <v>349.29</v>
      </c>
      <c r="R73" s="13" t="s">
        <v>26</v>
      </c>
      <c r="S73" s="15" t="s">
        <v>27</v>
      </c>
    </row>
    <row r="74" spans="1:19">
      <c r="A74" s="3">
        <v>73</v>
      </c>
      <c r="B74" s="4" t="s">
        <v>173</v>
      </c>
      <c r="C74" s="4" t="s">
        <v>174</v>
      </c>
      <c r="D74" s="3" t="s">
        <v>21</v>
      </c>
      <c r="E74" s="3" t="s">
        <v>22</v>
      </c>
      <c r="F74" s="3" t="s">
        <v>23</v>
      </c>
      <c r="G74" s="3" t="s">
        <v>24</v>
      </c>
      <c r="H74" s="3" t="s">
        <v>25</v>
      </c>
      <c r="I74" s="3">
        <v>249.29</v>
      </c>
      <c r="J74" s="12">
        <v>100</v>
      </c>
      <c r="K74" s="12">
        <v>0</v>
      </c>
      <c r="L74" s="4"/>
      <c r="M74" s="13">
        <f>K74*1.06</f>
        <v>0</v>
      </c>
      <c r="N74" s="13">
        <f>I74+J74+M74</f>
        <v>349.29</v>
      </c>
      <c r="O74" s="13">
        <f>I74+(J74+M74)*1.06</f>
        <v>355.29</v>
      </c>
      <c r="P74" s="13">
        <f>(M74+J74)*0.06</f>
        <v>6</v>
      </c>
      <c r="Q74" s="13">
        <f>O74-P74</f>
        <v>349.29</v>
      </c>
      <c r="R74" s="13" t="s">
        <v>26</v>
      </c>
      <c r="S74" s="15" t="s">
        <v>27</v>
      </c>
    </row>
    <row r="75" spans="1:19">
      <c r="A75" s="16" t="s">
        <v>175</v>
      </c>
      <c r="B75" s="16"/>
      <c r="C75" s="16"/>
      <c r="D75" s="16"/>
      <c r="E75" s="16"/>
      <c r="F75" s="16"/>
      <c r="G75" s="16"/>
      <c r="H75" s="16"/>
      <c r="I75" s="17">
        <f>SUM(I2:I74)</f>
        <v>9251.98</v>
      </c>
      <c r="J75" s="17">
        <f>SUM(J2:J74)</f>
        <v>8100</v>
      </c>
      <c r="K75" s="17">
        <f>SUM(K2:K74)</f>
        <v>20388</v>
      </c>
      <c r="L75" s="17"/>
      <c r="M75" s="17">
        <f>SUM(M2:M74)</f>
        <v>21611.28</v>
      </c>
      <c r="N75" s="17">
        <f>SUM(N2:N74)</f>
        <v>38963.26</v>
      </c>
      <c r="O75" s="17">
        <f>SUM(O2:O74)</f>
        <v>40745.9368</v>
      </c>
      <c r="P75" s="17">
        <f>SUM(P2:P74)</f>
        <v>1782.6768</v>
      </c>
      <c r="Q75" s="17">
        <f>SUM(Q2:Q74)</f>
        <v>38963.26</v>
      </c>
      <c r="R75" s="13" t="s">
        <v>26</v>
      </c>
      <c r="S75" s="15" t="s">
        <v>27</v>
      </c>
    </row>
    <row r="76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</sheetData>
  <mergeCells count="1">
    <mergeCell ref="A75:H75"/>
  </mergeCells>
  <dataValidations count="2">
    <dataValidation type="list" allowBlank="1" showErrorMessage="1" sqref="G2:G74">
      <formula1>"商务,旅游,包签,转移签,翻译,照片,落地签"</formula1>
    </dataValidation>
    <dataValidation type="list" allowBlank="1" showErrorMessage="1" sqref="H2:H74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果子儿</cp:lastModifiedBy>
  <dcterms:created xsi:type="dcterms:W3CDTF">2023-12-22T02:16:50Z</dcterms:created>
  <dcterms:modified xsi:type="dcterms:W3CDTF">2023-12-22T02:17:03Z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2EEEE706662A47B68EC0542DACE33238_11</vt:lpwstr>
  </property>
  <property fmtid="{D5CDD505-2E9C-101B-9397-08002B2CF9AE}" pid="3" name="KSOProductBuildVer">
    <vt:lpwstr>2052-12.1.0.16120</vt:lpwstr>
  </property>
</Properties>
</file>