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1" windowHeight="10524" tabRatio="755"/>
  </bookViews>
  <sheets>
    <sheet name="民生易贷2018西南团建" sheetId="2" r:id="rId1"/>
  </sheets>
  <calcPr calcId="144525" concurrentCalc="0"/>
</workbook>
</file>

<file path=xl/sharedStrings.xml><?xml version="1.0" encoding="utf-8"?>
<sst xmlns="http://schemas.openxmlformats.org/spreadsheetml/2006/main" count="51">
  <si>
    <t>供应商名称：</t>
  </si>
  <si>
    <t>康辉集团北京国际会议展览有限公司</t>
  </si>
  <si>
    <t>项目名称:</t>
  </si>
  <si>
    <t>民生易贷2018西南团建</t>
  </si>
  <si>
    <t>客户名称:</t>
  </si>
  <si>
    <t>深圳泰睿金融服务有限公司</t>
  </si>
  <si>
    <t>时间:</t>
  </si>
  <si>
    <t>2018年09月22日</t>
  </si>
  <si>
    <t>地点：</t>
  </si>
  <si>
    <t>成都</t>
  </si>
  <si>
    <t>人数:</t>
  </si>
  <si>
    <t>30</t>
  </si>
  <si>
    <t>结算时间：</t>
  </si>
  <si>
    <t>2018年09月25日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</si>
  <si>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</si>
  <si>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</si>
  <si>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</si>
  <si>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</si>
  <si>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</si>
  <si>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</si>
  <si>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</si>
  <si>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</si>
  <si>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</si>
  <si>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交通</t>
  </si>
  <si>
    <t>45座大巴</t>
  </si>
  <si>
    <t>辆</t>
  </si>
  <si>
    <t>次</t>
  </si>
  <si>
    <t>全天用车</t>
  </si>
  <si>
    <t>交通费用合计</t>
  </si>
  <si>
    <t>门票</t>
  </si>
  <si>
    <t>大熊猫基地门票·成人票</t>
  </si>
  <si>
    <t>人</t>
  </si>
  <si>
    <t>天</t>
  </si>
  <si>
    <t>大熊猫基地门票·学生票</t>
  </si>
  <si>
    <t>矿泉水</t>
  </si>
  <si>
    <t>箱</t>
  </si>
  <si>
    <t>熊猫玩偶</t>
  </si>
  <si>
    <t>个</t>
  </si>
  <si>
    <t>含10%税</t>
  </si>
  <si>
    <t>旅游费用合计</t>
  </si>
  <si>
    <t>gd</t>
  </si>
  <si>
    <t>执行人员</t>
  </si>
  <si>
    <t>执行人员费用含餐车补助</t>
  </si>
  <si>
    <t>11:00-24:00</t>
  </si>
  <si>
    <t>导游</t>
  </si>
  <si>
    <t>熊猫基地讲解</t>
  </si>
  <si>
    <t>执行费用合计</t>
  </si>
  <si>
    <t>合计</t>
  </si>
  <si>
    <t>服务费10%</t>
  </si>
  <si>
    <t>含服务费总价</t>
  </si>
  <si>
    <t>增值税普通发票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</si>
</sst>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1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8" borderId="14" applyNumberFormat="0" applyAlignment="0" applyProtection="0">
      <alignment vertical="center"/>
    </xf>
    <xf numFmtId="0" fontId="15" fillId="8" borderId="17" applyNumberFormat="0" applyAlignment="0" applyProtection="0">
      <alignment vertical="center"/>
    </xf>
    <xf numFmtId="0" fontId="14" fillId="25" borderId="18" applyNumberFormat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0" borderId="0" applyProtection="0"/>
    <xf numFmtId="0" fontId="12" fillId="0" borderId="0">
      <alignment vertical="center"/>
    </xf>
    <xf numFmtId="43" fontId="12" fillId="0" borderId="0" applyProtection="0">
      <alignment vertical="center"/>
    </xf>
    <xf numFmtId="0" fontId="18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/>
    <xf numFmtId="0" fontId="1" fillId="0" borderId="0" xfId="52" applyFont="1" applyFill="1" applyBorder="1" applyAlignment="1">
      <alignment vertical="center"/>
    </xf>
    <xf numFmtId="49" fontId="1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center"/>
    </xf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top"/>
    </xf>
    <xf numFmtId="49" fontId="2" fillId="0" borderId="0" xfId="52" applyNumberFormat="1" applyFont="1" applyFill="1" applyBorder="1" applyAlignment="1">
      <alignment vertical="top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center" vertical="center"/>
    </xf>
    <xf numFmtId="0" fontId="1" fillId="2" borderId="3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center" vertical="center"/>
    </xf>
    <xf numFmtId="177" fontId="1" fillId="2" borderId="4" xfId="52" applyNumberFormat="1" applyFont="1" applyFill="1" applyBorder="1" applyAlignment="1">
      <alignment horizontal="center" vertical="center"/>
    </xf>
    <xf numFmtId="0" fontId="3" fillId="0" borderId="5" xfId="52" applyFont="1" applyFill="1" applyBorder="1" applyAlignment="1">
      <alignment horizontal="center" vertical="center"/>
    </xf>
    <xf numFmtId="0" fontId="2" fillId="0" borderId="4" xfId="45" applyFont="1" applyFill="1" applyBorder="1" applyAlignment="1" applyProtection="1">
      <alignment horizontal="center" vertical="center" wrapText="1"/>
      <protection hidden="1"/>
    </xf>
    <xf numFmtId="0" fontId="4" fillId="0" borderId="4" xfId="52" applyFont="1" applyFill="1" applyBorder="1" applyAlignment="1">
      <alignment horizontal="center" vertical="center"/>
    </xf>
    <xf numFmtId="176" fontId="4" fillId="0" borderId="4" xfId="52" applyNumberFormat="1" applyFont="1" applyFill="1" applyBorder="1" applyAlignment="1">
      <alignment horizontal="right" vertical="center"/>
    </xf>
    <xf numFmtId="177" fontId="4" fillId="0" borderId="4" xfId="52" applyNumberFormat="1" applyFont="1" applyFill="1" applyBorder="1" applyAlignment="1">
      <alignment horizontal="right" vertical="center"/>
    </xf>
    <xf numFmtId="177" fontId="3" fillId="2" borderId="3" xfId="8" applyNumberFormat="1" applyFont="1" applyFill="1" applyBorder="1" applyAlignment="1">
      <alignment horizontal="left" vertical="center"/>
    </xf>
    <xf numFmtId="177" fontId="3" fillId="2" borderId="4" xfId="8" applyNumberFormat="1" applyFont="1" applyFill="1" applyBorder="1" applyAlignment="1">
      <alignment horizontal="left" vertical="center"/>
    </xf>
    <xf numFmtId="0" fontId="3" fillId="2" borderId="4" xfId="52" applyFont="1" applyFill="1" applyBorder="1" applyAlignment="1">
      <alignment horizontal="center" vertical="center"/>
    </xf>
    <xf numFmtId="178" fontId="3" fillId="2" borderId="4" xfId="52" applyNumberFormat="1" applyFont="1" applyFill="1" applyBorder="1" applyAlignment="1">
      <alignment horizontal="center" vertical="center"/>
    </xf>
    <xf numFmtId="177" fontId="3" fillId="2" borderId="4" xfId="52" applyNumberFormat="1" applyFont="1" applyFill="1" applyBorder="1" applyAlignment="1">
      <alignment vertical="center"/>
    </xf>
    <xf numFmtId="0" fontId="3" fillId="0" borderId="5" xfId="52" applyFont="1" applyFill="1" applyBorder="1" applyAlignment="1">
      <alignment horizontal="center" vertical="center"/>
    </xf>
    <xf numFmtId="0" fontId="2" fillId="0" borderId="6" xfId="45" applyFont="1" applyFill="1" applyBorder="1" applyAlignment="1" applyProtection="1">
      <alignment horizontal="center" vertical="center" wrapText="1"/>
      <protection hidden="1"/>
    </xf>
    <xf numFmtId="0" fontId="3" fillId="0" borderId="7" xfId="52" applyFont="1" applyFill="1" applyBorder="1" applyAlignment="1">
      <alignment horizontal="center" vertical="center"/>
    </xf>
    <xf numFmtId="0" fontId="3" fillId="0" borderId="3" xfId="52" applyFont="1" applyFill="1" applyBorder="1" applyAlignment="1">
      <alignment horizontal="center" vertical="center"/>
    </xf>
    <xf numFmtId="0" fontId="2" fillId="0" borderId="8" xfId="45" applyFont="1" applyFill="1" applyBorder="1" applyAlignment="1" applyProtection="1">
      <alignment horizontal="center" vertical="center" wrapText="1"/>
      <protection hidden="1"/>
    </xf>
    <xf numFmtId="177" fontId="4" fillId="0" borderId="4" xfId="8" applyNumberFormat="1" applyFont="1" applyFill="1" applyBorder="1" applyAlignment="1">
      <alignment horizontal="center" vertical="center"/>
    </xf>
    <xf numFmtId="0" fontId="3" fillId="3" borderId="9" xfId="52" applyFont="1" applyFill="1" applyBorder="1" applyAlignment="1">
      <alignment horizontal="left" vertical="center"/>
    </xf>
    <xf numFmtId="0" fontId="3" fillId="3" borderId="10" xfId="52" applyFont="1" applyFill="1" applyBorder="1" applyAlignment="1">
      <alignment horizontal="left" vertical="center"/>
    </xf>
    <xf numFmtId="0" fontId="3" fillId="3" borderId="11" xfId="52" applyFont="1" applyFill="1" applyBorder="1" applyAlignment="1">
      <alignment horizontal="left" vertical="center"/>
    </xf>
    <xf numFmtId="177" fontId="3" fillId="3" borderId="4" xfId="52" applyNumberFormat="1" applyFont="1" applyFill="1" applyBorder="1" applyAlignment="1">
      <alignment vertical="center"/>
    </xf>
    <xf numFmtId="0" fontId="3" fillId="4" borderId="3" xfId="52" applyFont="1" applyFill="1" applyBorder="1" applyAlignment="1">
      <alignment horizontal="left" vertical="center"/>
    </xf>
    <xf numFmtId="0" fontId="3" fillId="4" borderId="4" xfId="52" applyFont="1" applyFill="1" applyBorder="1" applyAlignment="1">
      <alignment horizontal="left" vertical="center"/>
    </xf>
    <xf numFmtId="177" fontId="3" fillId="4" borderId="4" xfId="52" applyNumberFormat="1" applyFont="1" applyFill="1" applyBorder="1" applyAlignment="1">
      <alignment vertical="center"/>
    </xf>
    <xf numFmtId="0" fontId="1" fillId="0" borderId="0" xfId="52" applyFont="1" applyFill="1" applyAlignment="1">
      <alignment vertical="center"/>
    </xf>
    <xf numFmtId="179" fontId="2" fillId="0" borderId="0" xfId="52" applyNumberFormat="1" applyFont="1" applyFill="1" applyBorder="1" applyAlignment="1">
      <alignment vertical="center"/>
    </xf>
    <xf numFmtId="0" fontId="5" fillId="0" borderId="0" xfId="52" applyFont="1" applyAlignment="1">
      <alignment vertical="center"/>
    </xf>
    <xf numFmtId="0" fontId="1" fillId="2" borderId="12" xfId="52" applyFont="1" applyFill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1" fillId="2" borderId="6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0" fontId="2" fillId="0" borderId="6" xfId="45" applyFont="1" applyFill="1" applyBorder="1" applyAlignment="1" applyProtection="1">
      <alignment vertical="center" wrapText="1"/>
      <protection hidden="1"/>
    </xf>
    <xf numFmtId="0" fontId="2" fillId="0" borderId="0" xfId="52" applyFont="1" applyFill="1" applyAlignment="1">
      <alignment horizontal="center" vertical="center"/>
    </xf>
    <xf numFmtId="177" fontId="3" fillId="2" borderId="6" xfId="52" applyNumberFormat="1" applyFont="1" applyFill="1" applyBorder="1" applyAlignment="1">
      <alignment horizontal="left" vertical="center"/>
    </xf>
    <xf numFmtId="177" fontId="4" fillId="0" borderId="13" xfId="52" applyNumberFormat="1" applyFont="1" applyFill="1" applyBorder="1" applyAlignment="1">
      <alignment vertical="center" wrapText="1"/>
    </xf>
    <xf numFmtId="177" fontId="3" fillId="3" borderId="6" xfId="52" applyNumberFormat="1" applyFont="1" applyFill="1" applyBorder="1" applyAlignment="1">
      <alignment horizontal="left" vertical="center"/>
    </xf>
    <xf numFmtId="177" fontId="3" fillId="4" borderId="6" xfId="52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千位分隔 2" xfId="54"/>
    <cellStyle name="常规 4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3"/>
  <sheetViews>
    <sheetView tabSelected="1" zoomScale="85" zoomScaleNormal="85" workbookViewId="0">
      <selection activeCell="I15" sqref="I15"/>
    </sheetView>
  </sheetViews>
  <sheetFormatPr defaultColWidth="9" defaultRowHeight="14.4"/>
  <cols>
    <col min="1" max="1" width="11.6296296296296" style="1" customWidth="1"/>
    <col min="2" max="2" width="40.6296296296296" style="1" customWidth="1"/>
    <col min="3" max="7" width="11.6296296296296" style="1" customWidth="1"/>
    <col min="8" max="8" width="13.75" style="1" customWidth="1"/>
    <col min="9" max="9" width="58.3796296296296" style="1" customWidth="1"/>
    <col min="10" max="10" width="13.3796296296296" style="1" customWidth="1"/>
    <col min="11" max="16384" width="9" style="1"/>
  </cols>
  <sheetData>
    <row r="1" ht="15.6" spans="1:22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2"/>
      <c r="K1" s="2"/>
      <c r="L1" s="2"/>
      <c r="M1" s="38"/>
      <c r="N1" s="38"/>
      <c r="O1" s="38"/>
      <c r="P1" s="38"/>
      <c r="Q1" s="38"/>
      <c r="R1" s="38"/>
      <c r="S1" s="38"/>
      <c r="T1" s="38"/>
      <c r="U1" s="38"/>
      <c r="V1" s="38"/>
    </row>
    <row r="2" ht="15.6" spans="1:22">
      <c r="A2" s="5" t="s">
        <v>2</v>
      </c>
      <c r="B2" s="3" t="s">
        <v>3</v>
      </c>
      <c r="C2" s="4"/>
      <c r="D2" s="4"/>
      <c r="E2" s="4"/>
      <c r="F2" s="4"/>
      <c r="G2" s="4"/>
      <c r="H2" s="4"/>
      <c r="I2" s="4"/>
      <c r="J2" s="2"/>
      <c r="K2" s="2"/>
      <c r="L2" s="2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ht="15.6" spans="1:22">
      <c r="A3" s="5" t="s">
        <v>4</v>
      </c>
      <c r="B3" s="3" t="s">
        <v>5</v>
      </c>
      <c r="C3" s="4"/>
      <c r="D3" s="4"/>
      <c r="E3" s="4"/>
      <c r="F3" s="4"/>
      <c r="G3" s="4"/>
      <c r="H3" s="4"/>
      <c r="I3" s="4"/>
      <c r="J3" s="2"/>
      <c r="K3" s="2"/>
      <c r="L3" s="2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ht="15.6" spans="1:22">
      <c r="A4" s="5" t="s">
        <v>6</v>
      </c>
      <c r="B4" s="3" t="s">
        <v>7</v>
      </c>
      <c r="C4" s="4"/>
      <c r="D4" s="4"/>
      <c r="E4" s="4"/>
      <c r="F4" s="4"/>
      <c r="G4" s="4"/>
      <c r="H4" s="4"/>
      <c r="I4" s="39"/>
      <c r="J4" s="2"/>
      <c r="K4" s="2"/>
      <c r="L4" s="2"/>
      <c r="M4" s="38"/>
      <c r="N4" s="38"/>
      <c r="O4" s="38"/>
      <c r="P4" s="38"/>
      <c r="Q4" s="38"/>
      <c r="R4" s="38"/>
      <c r="S4" s="38"/>
      <c r="T4" s="38"/>
      <c r="U4" s="38"/>
      <c r="V4" s="38"/>
    </row>
    <row r="5" ht="15.6" spans="1:22">
      <c r="A5" s="5" t="s">
        <v>8</v>
      </c>
      <c r="B5" s="6" t="s">
        <v>9</v>
      </c>
      <c r="C5" s="7"/>
      <c r="D5" s="7"/>
      <c r="E5" s="7"/>
      <c r="F5" s="7"/>
      <c r="G5" s="7"/>
      <c r="H5" s="7"/>
      <c r="I5" s="7"/>
      <c r="J5" s="2"/>
      <c r="K5" s="2"/>
      <c r="L5" s="2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ht="15.75" customHeight="1" spans="1:22">
      <c r="A6" s="5" t="s">
        <v>10</v>
      </c>
      <c r="B6" s="3" t="s">
        <v>11</v>
      </c>
      <c r="C6" s="4"/>
      <c r="D6" s="4"/>
      <c r="E6" s="4"/>
      <c r="F6" s="4"/>
      <c r="G6" s="4"/>
      <c r="H6" s="4"/>
      <c r="I6" s="4"/>
      <c r="J6" s="2"/>
      <c r="K6" s="2"/>
      <c r="L6" s="2"/>
      <c r="M6" s="38"/>
      <c r="N6" s="38"/>
      <c r="O6" s="38"/>
      <c r="P6" s="38"/>
      <c r="Q6" s="38"/>
      <c r="R6" s="38"/>
      <c r="S6" s="38"/>
      <c r="T6" s="38"/>
      <c r="U6" s="38"/>
      <c r="V6" s="38"/>
    </row>
    <row r="7" ht="20.25" customHeight="1" spans="1:22">
      <c r="A7" s="5" t="s">
        <v>12</v>
      </c>
      <c r="B7" s="3" t="s">
        <v>13</v>
      </c>
      <c r="C7" s="3"/>
      <c r="D7" s="3"/>
      <c r="E7" s="3"/>
      <c r="F7" s="3"/>
      <c r="G7" s="3"/>
      <c r="H7" s="3"/>
      <c r="I7" s="3"/>
      <c r="J7" s="3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ht="15.95" customHeight="1" spans="1:22">
      <c r="A8" s="8" t="s">
        <v>14</v>
      </c>
      <c r="B8" s="9"/>
      <c r="C8" s="10" t="s">
        <v>15</v>
      </c>
      <c r="D8" s="10"/>
      <c r="E8" s="10"/>
      <c r="F8" s="10"/>
      <c r="G8" s="10"/>
      <c r="H8" s="10"/>
      <c r="I8" s="41" t="s">
        <v>16</v>
      </c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</row>
    <row r="9" ht="15.95" customHeight="1" spans="1:22">
      <c r="A9" s="11"/>
      <c r="B9" s="12"/>
      <c r="C9" s="13" t="s">
        <v>17</v>
      </c>
      <c r="D9" s="13"/>
      <c r="E9" s="13"/>
      <c r="F9" s="13"/>
      <c r="G9" s="14" t="s">
        <v>18</v>
      </c>
      <c r="H9" s="14"/>
      <c r="I9" s="43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</row>
    <row r="10" ht="15.95" customHeight="1" spans="1:22">
      <c r="A10" s="11"/>
      <c r="B10" s="12"/>
      <c r="C10" s="13" t="s">
        <v>19</v>
      </c>
      <c r="D10" s="13" t="s">
        <v>20</v>
      </c>
      <c r="E10" s="13" t="s">
        <v>19</v>
      </c>
      <c r="F10" s="13" t="s">
        <v>20</v>
      </c>
      <c r="G10" s="14" t="s">
        <v>21</v>
      </c>
      <c r="H10" s="14" t="s">
        <v>22</v>
      </c>
      <c r="I10" s="43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ht="15.6" spans="1:22">
      <c r="A11" s="15" t="s">
        <v>23</v>
      </c>
      <c r="B11" s="16" t="s">
        <v>24</v>
      </c>
      <c r="C11" s="17">
        <v>1</v>
      </c>
      <c r="D11" s="17" t="s">
        <v>25</v>
      </c>
      <c r="E11" s="17">
        <v>1</v>
      </c>
      <c r="F11" s="17" t="s">
        <v>26</v>
      </c>
      <c r="G11" s="18">
        <v>2600</v>
      </c>
      <c r="H11" s="19">
        <f>E11*G11*C11</f>
        <v>2600</v>
      </c>
      <c r="I11" s="45" t="s">
        <v>27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</row>
    <row r="12" ht="15.6" spans="1:22">
      <c r="A12" s="20" t="s">
        <v>28</v>
      </c>
      <c r="B12" s="21"/>
      <c r="C12" s="22"/>
      <c r="D12" s="22"/>
      <c r="E12" s="22"/>
      <c r="F12" s="22"/>
      <c r="G12" s="23"/>
      <c r="H12" s="24">
        <f>SUM(H11:H11)</f>
        <v>2600</v>
      </c>
      <c r="I12" s="47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</row>
    <row r="13" ht="15.6" spans="1:22">
      <c r="A13" s="25" t="s">
        <v>29</v>
      </c>
      <c r="B13" s="26" t="s">
        <v>30</v>
      </c>
      <c r="C13" s="17">
        <v>23</v>
      </c>
      <c r="D13" s="17" t="s">
        <v>31</v>
      </c>
      <c r="E13" s="17">
        <v>1</v>
      </c>
      <c r="F13" s="17" t="s">
        <v>32</v>
      </c>
      <c r="G13" s="18">
        <v>58</v>
      </c>
      <c r="H13" s="19">
        <f>E13*G13*C13</f>
        <v>1334</v>
      </c>
      <c r="I13" s="45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</row>
    <row r="14" ht="15.6" spans="1:22">
      <c r="A14" s="27"/>
      <c r="B14" s="26" t="s">
        <v>33</v>
      </c>
      <c r="C14" s="17">
        <v>3</v>
      </c>
      <c r="D14" s="17" t="s">
        <v>31</v>
      </c>
      <c r="E14" s="17">
        <v>1</v>
      </c>
      <c r="F14" s="17" t="s">
        <v>32</v>
      </c>
      <c r="G14" s="18">
        <v>29</v>
      </c>
      <c r="H14" s="19">
        <f>E14*G14*C14</f>
        <v>87</v>
      </c>
      <c r="I14" s="45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</row>
    <row r="15" ht="15.6" spans="1:22">
      <c r="A15" s="28" t="s">
        <v>34</v>
      </c>
      <c r="B15" s="29"/>
      <c r="C15" s="17">
        <v>1</v>
      </c>
      <c r="D15" s="17" t="s">
        <v>26</v>
      </c>
      <c r="E15" s="17">
        <v>3</v>
      </c>
      <c r="F15" s="17" t="s">
        <v>35</v>
      </c>
      <c r="G15" s="18">
        <v>48</v>
      </c>
      <c r="H15" s="19">
        <f>E15*G15*C15</f>
        <v>144</v>
      </c>
      <c r="I15" s="45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</row>
    <row r="16" ht="15.6" spans="1:22">
      <c r="A16" s="28" t="s">
        <v>36</v>
      </c>
      <c r="B16" s="29"/>
      <c r="C16" s="17">
        <v>10</v>
      </c>
      <c r="D16" s="17" t="s">
        <v>37</v>
      </c>
      <c r="E16" s="17">
        <v>1</v>
      </c>
      <c r="F16" s="17" t="s">
        <v>26</v>
      </c>
      <c r="G16" s="18">
        <v>55</v>
      </c>
      <c r="H16" s="19">
        <f>C16*E16*G16</f>
        <v>550</v>
      </c>
      <c r="I16" s="45" t="s">
        <v>38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</row>
    <row r="17" ht="15.6" spans="1:22">
      <c r="A17" s="20" t="s">
        <v>39</v>
      </c>
      <c r="B17" s="21"/>
      <c r="C17" s="22"/>
      <c r="D17" s="22"/>
      <c r="E17" s="22"/>
      <c r="F17" s="22" t="s">
        <v>40</v>
      </c>
      <c r="G17" s="23"/>
      <c r="H17" s="24">
        <f>SUM(H13:H16)</f>
        <v>2115</v>
      </c>
      <c r="I17" s="47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ht="15" spans="1:22">
      <c r="A18" s="28" t="s">
        <v>41</v>
      </c>
      <c r="B18" s="30" t="s">
        <v>42</v>
      </c>
      <c r="C18" s="17">
        <v>1</v>
      </c>
      <c r="D18" s="17" t="s">
        <v>31</v>
      </c>
      <c r="E18" s="17">
        <v>1</v>
      </c>
      <c r="F18" s="17" t="s">
        <v>32</v>
      </c>
      <c r="G18" s="18">
        <v>600</v>
      </c>
      <c r="H18" s="19">
        <f>C18*E18*G18</f>
        <v>600</v>
      </c>
      <c r="I18" s="48" t="s">
        <v>43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</row>
    <row r="19" ht="15" spans="1:22">
      <c r="A19" s="28"/>
      <c r="B19" s="30" t="s">
        <v>44</v>
      </c>
      <c r="C19" s="17">
        <v>1</v>
      </c>
      <c r="D19" s="17" t="s">
        <v>31</v>
      </c>
      <c r="E19" s="17">
        <v>1</v>
      </c>
      <c r="F19" s="17" t="s">
        <v>26</v>
      </c>
      <c r="G19" s="18">
        <v>300</v>
      </c>
      <c r="H19" s="19">
        <f>G19*E19*C19</f>
        <v>300</v>
      </c>
      <c r="I19" s="48" t="s">
        <v>45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  <row r="20" ht="15.6" spans="1:22">
      <c r="A20" s="20" t="s">
        <v>46</v>
      </c>
      <c r="B20" s="21"/>
      <c r="C20" s="22"/>
      <c r="D20" s="22"/>
      <c r="E20" s="22"/>
      <c r="F20" s="22"/>
      <c r="G20" s="23"/>
      <c r="H20" s="24">
        <f>SUM(H18:H19)</f>
        <v>900</v>
      </c>
      <c r="I20" s="47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</row>
    <row r="21" ht="15.6" spans="1:22">
      <c r="A21" s="31" t="s">
        <v>47</v>
      </c>
      <c r="B21" s="32"/>
      <c r="C21" s="32"/>
      <c r="D21" s="32"/>
      <c r="E21" s="32"/>
      <c r="F21" s="32"/>
      <c r="G21" s="33"/>
      <c r="H21" s="34">
        <f>SUM(H12,H17,H20)</f>
        <v>5615</v>
      </c>
      <c r="I21" s="49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</row>
    <row r="22" ht="15.6" spans="1:9">
      <c r="A22" s="31" t="s">
        <v>48</v>
      </c>
      <c r="B22" s="32"/>
      <c r="C22" s="32"/>
      <c r="D22" s="32"/>
      <c r="E22" s="32"/>
      <c r="F22" s="32"/>
      <c r="G22" s="33"/>
      <c r="H22" s="34">
        <f>H21*0.1</f>
        <v>561.5</v>
      </c>
      <c r="I22" s="49"/>
    </row>
    <row r="23" ht="15.6" spans="1:9">
      <c r="A23" s="35" t="s">
        <v>49</v>
      </c>
      <c r="B23" s="36"/>
      <c r="C23" s="36"/>
      <c r="D23" s="36"/>
      <c r="E23" s="36"/>
      <c r="F23" s="36"/>
      <c r="G23" s="36"/>
      <c r="H23" s="37">
        <f>H21+H22</f>
        <v>6176.5</v>
      </c>
      <c r="I23" s="50" t="s">
        <v>50</v>
      </c>
    </row>
  </sheetData>
  <mergeCells count="12">
    <mergeCell ref="C8:H8"/>
    <mergeCell ref="C9:F9"/>
    <mergeCell ref="G9:H9"/>
    <mergeCell ref="A12:B12"/>
    <mergeCell ref="A17:B17"/>
    <mergeCell ref="A20:B20"/>
    <mergeCell ref="A21:G21"/>
    <mergeCell ref="A22:G22"/>
    <mergeCell ref="A23:G23"/>
    <mergeCell ref="A13:A14"/>
    <mergeCell ref="A18:A19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民生易贷2018西南团建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岑余</cp:lastModifiedBy>
  <dcterms:created xsi:type="dcterms:W3CDTF">2012-11-28T09:47:00Z</dcterms:created>
  <cp:lastPrinted>2015-07-08T03:40:00Z</cp:lastPrinted>
  <dcterms:modified xsi:type="dcterms:W3CDTF">2018-09-25T04:28:15Z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