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<sst xmlns="http://schemas.openxmlformats.org/spreadsheetml/2006/main" count="115" uniqueCount="92">
  <si>
    <t>【借款报销单】</t>
  </si>
  <si>
    <t>团号：HMJB-240501-XSY480</t>
  </si>
  <si>
    <t>会议日期：2024-04-13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</si>
  <si>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</si>
  <si>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</si>
  <si>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</si>
  <si>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</si>
  <si>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</si>
  <si>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</si>
  <si>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</si>
  <si>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</si>
  <si>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</si>
  <si>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</si>
  <si>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</si>
  <si>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</si>
  <si>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</si>
  <si>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</si>
  <si>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</si>
  <si>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打车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</si>
  <si>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</si>
  <si>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</si>
  <si>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</si>
  <si>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</si>
  <si>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</si>
  <si>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</si>
  <si>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</si>
  <si>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</si>
  <si>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</si>
  <si>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</si>
  <si>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茶歇零食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</si>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</sst>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1" workbookViewId="0">
      <selection activeCell="M11" sqref="M11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3464.5</v>
      </c>
      <c r="G8" s="65">
        <v>0</v>
      </c>
      <c r="H8" s="65">
        <f t="shared" ref="H8:H43" si="0">F8+G8</f>
        <v>3464.5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114.47</v>
      </c>
      <c r="G9" s="65">
        <v>0</v>
      </c>
      <c r="H9" s="65">
        <f t="shared" si="0"/>
        <v>114.47</v>
      </c>
      <c r="I9" s="86" t="s">
        <v>18</v>
      </c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19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3578.97</v>
      </c>
      <c r="G13" s="69">
        <f t="shared" ref="G13:H13" si="1">SUM(G8:G12)</f>
        <v>0</v>
      </c>
      <c r="H13" s="69">
        <f t="shared" si="1"/>
        <v>3578.97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22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23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25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26</v>
      </c>
      <c r="C22" s="64">
        <v>0</v>
      </c>
      <c r="D22" s="62">
        <v>1</v>
      </c>
      <c r="E22" s="64">
        <f t="shared" si="2"/>
        <v>0</v>
      </c>
      <c r="F22" s="65">
        <v>825</v>
      </c>
      <c r="G22" s="65">
        <v>0</v>
      </c>
      <c r="H22" s="65">
        <f t="shared" si="0"/>
        <v>825</v>
      </c>
      <c r="I22" s="94" t="s">
        <v>27</v>
      </c>
      <c r="J22" s="91" t="s">
        <v>28</v>
      </c>
    </row>
    <row r="23" customHeight="1" spans="1:10">
      <c r="A23" s="62"/>
      <c r="B23" s="63"/>
      <c r="C23" s="64"/>
      <c r="D23" s="62"/>
      <c r="E23" s="64"/>
      <c r="F23" s="65">
        <v>2364.12</v>
      </c>
      <c r="G23" s="65">
        <v>0</v>
      </c>
      <c r="H23" s="65">
        <f t="shared" si="0"/>
        <v>2364.12</v>
      </c>
      <c r="I23" s="86" t="s">
        <v>29</v>
      </c>
      <c r="J23" s="92"/>
    </row>
    <row r="24" s="51" customFormat="1" customHeight="1" spans="1:10">
      <c r="A24" s="66"/>
      <c r="B24" s="67" t="s">
        <v>30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3189.12</v>
      </c>
      <c r="G24" s="69">
        <f t="shared" ref="G24:H24" si="7">SUM(G22:G23)</f>
        <v>0</v>
      </c>
      <c r="H24" s="69">
        <f t="shared" si="7"/>
        <v>3189.12</v>
      </c>
      <c r="I24" s="89"/>
      <c r="J24" s="93"/>
    </row>
    <row r="25" customHeight="1" spans="1:10">
      <c r="A25" s="70">
        <v>5</v>
      </c>
      <c r="B25" s="71" t="s">
        <v>31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33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34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35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36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37</v>
      </c>
      <c r="C33" s="64">
        <v>0</v>
      </c>
      <c r="D33" s="62">
        <v>1</v>
      </c>
      <c r="E33" s="64">
        <f t="shared" si="2"/>
        <v>0</v>
      </c>
      <c r="F33" s="65">
        <v>212</v>
      </c>
      <c r="G33" s="65">
        <v>0</v>
      </c>
      <c r="H33" s="65">
        <f t="shared" si="0"/>
        <v>212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38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212</v>
      </c>
      <c r="G37" s="69">
        <f t="shared" ref="G37:H37" si="14">SUM(G33:G36)</f>
        <v>0</v>
      </c>
      <c r="H37" s="69">
        <f t="shared" si="14"/>
        <v>212</v>
      </c>
      <c r="I37" s="89"/>
      <c r="J37" s="97"/>
    </row>
    <row r="38" customHeight="1" spans="1:10">
      <c r="A38" s="62">
        <v>8</v>
      </c>
      <c r="B38" s="63" t="s">
        <v>39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40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41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42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43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44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45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46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47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6980.09</v>
      </c>
      <c r="G53" s="69">
        <f t="shared" si="22"/>
        <v>0</v>
      </c>
      <c r="H53" s="69">
        <f t="shared" si="22"/>
        <v>6980.09</v>
      </c>
      <c r="I53" s="89"/>
      <c r="J53" s="99"/>
    </row>
    <row r="57" customHeight="1" spans="1:9">
      <c r="A57" s="77" t="s">
        <v>48</v>
      </c>
      <c r="B57" s="78"/>
      <c r="C57" s="79" t="s">
        <v>49</v>
      </c>
      <c r="D57" s="79"/>
      <c r="E57" s="79" t="s">
        <v>50</v>
      </c>
      <c r="F57" s="79"/>
      <c r="G57" s="79" t="s">
        <v>51</v>
      </c>
      <c r="H57" s="79"/>
      <c r="I57" s="100" t="s">
        <v>52</v>
      </c>
    </row>
    <row r="58" customHeight="1" spans="1:9">
      <c r="A58" s="80">
        <f>E53</f>
        <v>0</v>
      </c>
      <c r="B58" s="81"/>
      <c r="C58" s="81">
        <f>H53</f>
        <v>6980.09</v>
      </c>
      <c r="D58" s="81"/>
      <c r="E58" s="81">
        <f>F53</f>
        <v>6980.09</v>
      </c>
      <c r="F58" s="81"/>
      <c r="G58" s="81">
        <f>G53</f>
        <v>0</v>
      </c>
      <c r="H58" s="81"/>
      <c r="I58" s="101">
        <f>A58-C58</f>
        <v>-6980.09</v>
      </c>
    </row>
    <row r="60" customHeight="1" spans="1:9">
      <c r="A60" s="82" t="s">
        <v>53</v>
      </c>
      <c r="B60" s="83"/>
      <c r="C60" s="84" t="s">
        <v>54</v>
      </c>
      <c r="D60" s="82"/>
      <c r="E60" s="82" t="s">
        <v>55</v>
      </c>
      <c r="F60" s="82"/>
      <c r="G60" s="82" t="s">
        <v>56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6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7"/>
    </row>
    <row r="7" ht="20.1" customHeight="1" spans="2:11">
      <c r="B7" s="8"/>
      <c r="C7" s="9"/>
      <c r="D7" s="10" t="s">
        <v>66</v>
      </c>
      <c r="E7" s="10"/>
      <c r="F7" s="12">
        <v>43704</v>
      </c>
      <c r="G7" s="11"/>
      <c r="H7" s="10" t="s">
        <v>67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68</v>
      </c>
      <c r="I8" s="39"/>
      <c r="J8" s="16" t="s">
        <v>69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70</v>
      </c>
      <c r="E10" s="20" t="s">
        <v>71</v>
      </c>
      <c r="F10" s="21"/>
      <c r="G10" s="22" t="s">
        <v>72</v>
      </c>
      <c r="H10" s="21" t="s">
        <v>73</v>
      </c>
      <c r="I10" s="20" t="s">
        <v>74</v>
      </c>
      <c r="J10" s="21"/>
      <c r="K10" s="22" t="s">
        <v>75</v>
      </c>
    </row>
    <row r="11" ht="20.1" customHeight="1" spans="2:11">
      <c r="B11" s="23">
        <v>1</v>
      </c>
      <c r="C11" s="24"/>
      <c r="D11" s="25" t="s">
        <v>76</v>
      </c>
      <c r="E11" s="23" t="s">
        <v>77</v>
      </c>
      <c r="F11" s="24"/>
      <c r="G11" s="26">
        <v>0</v>
      </c>
      <c r="H11" s="26"/>
      <c r="I11" s="41"/>
      <c r="J11" s="42"/>
      <c r="K11" s="43" t="s">
        <v>78</v>
      </c>
    </row>
    <row r="12" ht="23" customHeight="1" spans="2:11">
      <c r="B12" s="23">
        <v>2</v>
      </c>
      <c r="C12" s="24"/>
      <c r="D12" s="27"/>
      <c r="E12" s="28" t="s">
        <v>79</v>
      </c>
      <c r="F12" s="28"/>
      <c r="G12" s="26">
        <v>0</v>
      </c>
      <c r="H12" s="26"/>
      <c r="I12" s="41"/>
      <c r="J12" s="42"/>
      <c r="K12" s="43" t="s">
        <v>78</v>
      </c>
    </row>
    <row r="13" ht="20.1" customHeight="1" spans="2:11">
      <c r="B13" s="23">
        <v>3</v>
      </c>
      <c r="C13" s="24"/>
      <c r="D13" s="27"/>
      <c r="E13" s="23" t="s">
        <v>80</v>
      </c>
      <c r="F13" s="24"/>
      <c r="G13" s="26">
        <v>0</v>
      </c>
      <c r="H13" s="26"/>
      <c r="I13" s="41"/>
      <c r="J13" s="42"/>
      <c r="K13" s="43" t="s">
        <v>78</v>
      </c>
    </row>
    <row r="14" ht="20.1" customHeight="1" spans="2:11">
      <c r="B14" s="23">
        <v>4</v>
      </c>
      <c r="C14" s="24"/>
      <c r="D14" s="27"/>
      <c r="E14" s="23" t="s">
        <v>27</v>
      </c>
      <c r="F14" s="24"/>
      <c r="G14" s="26">
        <v>0</v>
      </c>
      <c r="H14" s="26"/>
      <c r="I14" s="41"/>
      <c r="J14" s="42"/>
      <c r="K14" s="43" t="s">
        <v>81</v>
      </c>
    </row>
    <row r="15" ht="20.1" customHeight="1" spans="2:11">
      <c r="B15" s="23">
        <v>5</v>
      </c>
      <c r="C15" s="24"/>
      <c r="D15" s="25" t="s">
        <v>45</v>
      </c>
      <c r="E15" s="28" t="s">
        <v>82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47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73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/>
      <c r="E23" s="17"/>
      <c r="F23" s="17" t="s">
        <v>54</v>
      </c>
      <c r="G23" s="17" t="s">
        <v>86</v>
      </c>
      <c r="H23" s="17"/>
      <c r="I23" s="17"/>
      <c r="J23" s="17" t="s">
        <v>56</v>
      </c>
      <c r="K23" s="17"/>
    </row>
    <row r="26" ht="17.4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 t="str">
        <f>F5</f>
        <v>王凤雨</v>
      </c>
      <c r="G28" s="7"/>
      <c r="H28" s="6" t="s">
        <v>60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62</v>
      </c>
      <c r="E29" s="10"/>
      <c r="F29" s="11" t="str">
        <f>F6</f>
        <v>北京</v>
      </c>
      <c r="G29" s="11"/>
      <c r="H29" s="10" t="s">
        <v>64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66</v>
      </c>
      <c r="E30" s="10"/>
      <c r="F30" s="12">
        <f>F7</f>
        <v>43704</v>
      </c>
      <c r="G30" s="11"/>
      <c r="H30" s="10" t="s">
        <v>67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68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88</v>
      </c>
      <c r="E33" s="28" t="s">
        <v>89</v>
      </c>
      <c r="F33" s="28"/>
      <c r="G33" s="26" t="s">
        <v>90</v>
      </c>
      <c r="H33" s="26" t="s">
        <v>91</v>
      </c>
      <c r="I33" s="26" t="s">
        <v>47</v>
      </c>
      <c r="J33" s="26"/>
      <c r="K33" s="49" t="s">
        <v>75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47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85</v>
      </c>
      <c r="C38" s="17"/>
      <c r="D38" s="17"/>
      <c r="E38" s="17"/>
      <c r="F38" s="17" t="s">
        <v>54</v>
      </c>
      <c r="G38" s="17" t="s">
        <v>86</v>
      </c>
      <c r="H38" s="17"/>
      <c r="I38" s="17"/>
      <c r="J38" s="17" t="s">
        <v>56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2024-05-22T11:12:08Z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21D37F31BECF44CAA414AD0052A88822_12</vt:lpwstr>
  </property>
</Properties>
</file>