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<sst xmlns="http://schemas.openxmlformats.org/spreadsheetml/2006/main" count="97">
  <si>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</si>
  <si>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团号：KMJB-180412-XLT291</t>
  </si>
  <si>
    <t>会议日期：2018年4月12日-15日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</si>
  <si>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</si>
  <si>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</si>
  <si>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</si>
  <si>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</si>
  <si>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</si>
  <si>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</si>
  <si>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</si>
  <si>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</si>
  <si>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</si>
  <si>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</si>
  <si>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</si>
  <si>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</si>
  <si>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</si>
  <si>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</si>
  <si>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</si>
  <si>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</si>
  <si>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</si>
  <si>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</si>
  <si>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</si>
  <si>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</si>
  <si>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</si>
  <si>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</si>
  <si>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4月13日2次茶歇+1次自助</t>
  </si>
  <si>
    <t>需提供刷卡联、菜单（小票）</t>
  </si>
  <si>
    <t>4月13日晚餐</t>
  </si>
  <si>
    <t>4月14日2次茶歇+1次自助</t>
  </si>
  <si>
    <t>4月14日1次茶歇+1次自助</t>
  </si>
  <si>
    <t>红酒</t>
  </si>
  <si>
    <t>白酒</t>
  </si>
  <si>
    <t>水</t>
  </si>
  <si>
    <t>咖啡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</si>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</sst>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6" borderId="20" applyNumberFormat="0" applyAlignment="0" applyProtection="0">
      <alignment vertical="center"/>
    </xf>
    <xf numFmtId="0" fontId="19" fillId="26" borderId="17" applyNumberFormat="0" applyAlignment="0" applyProtection="0">
      <alignment vertical="center"/>
    </xf>
    <xf numFmtId="0" fontId="26" fillId="30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workbookViewId="0">
      <pane xSplit="5" ySplit="7" topLeftCell="F20" activePane="bottomRight" state="frozen"/>
      <selection/>
      <selection pane="topRight"/>
      <selection pane="bottomLeft"/>
      <selection pane="bottomRight" activeCell="I25" sqref="I25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6" width="12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9"/>
      <c r="J8" s="90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9"/>
      <c r="J9" s="91"/>
    </row>
    <row r="10" s="51" customFormat="1" customHeight="1" spans="1:10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92"/>
      <c r="J10" s="93"/>
    </row>
    <row r="11" customHeight="1" spans="1:10">
      <c r="A11" s="69">
        <v>2</v>
      </c>
      <c r="B11" s="70" t="s">
        <v>18</v>
      </c>
      <c r="C11" s="71">
        <v>0</v>
      </c>
      <c r="D11" s="69"/>
      <c r="E11" s="72">
        <f>C11*D11</f>
        <v>0</v>
      </c>
      <c r="F11" s="64">
        <v>0</v>
      </c>
      <c r="G11" s="64">
        <v>0</v>
      </c>
      <c r="H11" s="64">
        <f>F11+G11</f>
        <v>0</v>
      </c>
      <c r="I11" s="89"/>
      <c r="J11" s="90" t="s">
        <v>19</v>
      </c>
    </row>
    <row r="12" customHeight="1" spans="1:10">
      <c r="A12" s="73"/>
      <c r="B12" s="74"/>
      <c r="C12" s="75"/>
      <c r="D12" s="73"/>
      <c r="E12" s="76"/>
      <c r="F12" s="64">
        <v>0</v>
      </c>
      <c r="G12" s="64">
        <v>0</v>
      </c>
      <c r="H12" s="64">
        <f t="shared" ref="H12" si="0">F12+G12</f>
        <v>0</v>
      </c>
      <c r="I12" s="89"/>
      <c r="J12" s="91"/>
    </row>
    <row r="13" s="51" customFormat="1" customHeight="1" spans="1:10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92"/>
      <c r="J13" s="93"/>
    </row>
    <row r="14" customHeight="1" spans="1:10">
      <c r="A14" s="62">
        <v>3</v>
      </c>
      <c r="B14" s="63" t="s">
        <v>21</v>
      </c>
      <c r="C14" s="64">
        <v>0</v>
      </c>
      <c r="D14" s="65"/>
      <c r="E14" s="64">
        <f>C14*D14</f>
        <v>0</v>
      </c>
      <c r="F14" s="64">
        <v>0</v>
      </c>
      <c r="G14" s="64">
        <v>0</v>
      </c>
      <c r="H14" s="64">
        <f>F14+G14</f>
        <v>0</v>
      </c>
      <c r="I14" s="89"/>
      <c r="J14" s="94" t="s">
        <v>22</v>
      </c>
    </row>
    <row r="15" customHeight="1" spans="1:10">
      <c r="A15" s="62"/>
      <c r="B15" s="63"/>
      <c r="C15" s="64"/>
      <c r="D15" s="65"/>
      <c r="E15" s="64"/>
      <c r="F15" s="64">
        <v>0</v>
      </c>
      <c r="G15" s="64">
        <v>0</v>
      </c>
      <c r="H15" s="64">
        <f>F15+G15</f>
        <v>0</v>
      </c>
      <c r="I15" s="89"/>
      <c r="J15" s="95"/>
    </row>
    <row r="16" s="51" customFormat="1" customHeight="1" spans="1:10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92"/>
      <c r="J16" s="96"/>
    </row>
    <row r="17" customHeight="1" spans="1:10">
      <c r="A17" s="69">
        <v>4</v>
      </c>
      <c r="B17" s="70" t="s">
        <v>24</v>
      </c>
      <c r="C17" s="72">
        <v>40000</v>
      </c>
      <c r="D17" s="69">
        <v>1</v>
      </c>
      <c r="E17" s="72">
        <f>C17*D17</f>
        <v>40000</v>
      </c>
      <c r="F17" s="64">
        <v>8160</v>
      </c>
      <c r="G17" s="64">
        <v>0</v>
      </c>
      <c r="H17" s="64">
        <f>F17+G17</f>
        <v>8160</v>
      </c>
      <c r="I17" s="89" t="s">
        <v>25</v>
      </c>
      <c r="J17" s="94" t="s">
        <v>26</v>
      </c>
    </row>
    <row r="18" customHeight="1" spans="1:10">
      <c r="A18" s="77"/>
      <c r="B18" s="78"/>
      <c r="C18" s="79"/>
      <c r="D18" s="77"/>
      <c r="E18" s="79"/>
      <c r="F18" s="64">
        <v>9016</v>
      </c>
      <c r="G18" s="64">
        <v>0</v>
      </c>
      <c r="H18" s="64">
        <f>F18+G18</f>
        <v>9016</v>
      </c>
      <c r="I18" s="89" t="s">
        <v>27</v>
      </c>
      <c r="J18" s="95"/>
    </row>
    <row r="19" customFormat="1" customHeight="1" spans="1:10">
      <c r="A19" s="77"/>
      <c r="B19" s="78"/>
      <c r="C19" s="79"/>
      <c r="D19" s="77"/>
      <c r="E19" s="79"/>
      <c r="F19" s="64">
        <v>7800</v>
      </c>
      <c r="G19" s="64">
        <v>0</v>
      </c>
      <c r="H19" s="64">
        <f t="shared" ref="H19:H24" si="2">F19+G19</f>
        <v>7800</v>
      </c>
      <c r="I19" s="89" t="s">
        <v>28</v>
      </c>
      <c r="J19" s="95"/>
    </row>
    <row r="20" customFormat="1" customHeight="1" spans="1:10">
      <c r="A20" s="77"/>
      <c r="B20" s="78"/>
      <c r="C20" s="79"/>
      <c r="D20" s="77"/>
      <c r="E20" s="79"/>
      <c r="F20" s="64">
        <v>6000</v>
      </c>
      <c r="G20" s="64">
        <v>0</v>
      </c>
      <c r="H20" s="64">
        <f t="shared" si="2"/>
        <v>6000</v>
      </c>
      <c r="I20" s="89" t="s">
        <v>29</v>
      </c>
      <c r="J20" s="95"/>
    </row>
    <row r="21" customFormat="1" customHeight="1" spans="1:10">
      <c r="A21" s="77"/>
      <c r="B21" s="78"/>
      <c r="C21" s="79"/>
      <c r="D21" s="77"/>
      <c r="E21" s="79"/>
      <c r="F21" s="64">
        <v>2592</v>
      </c>
      <c r="G21" s="64">
        <v>0</v>
      </c>
      <c r="H21" s="64">
        <f t="shared" si="2"/>
        <v>2592</v>
      </c>
      <c r="I21" s="89" t="s">
        <v>30</v>
      </c>
      <c r="J21" s="95"/>
    </row>
    <row r="22" customFormat="1" customHeight="1" spans="1:10">
      <c r="A22" s="77"/>
      <c r="B22" s="78"/>
      <c r="C22" s="79"/>
      <c r="D22" s="77"/>
      <c r="E22" s="79"/>
      <c r="F22" s="64">
        <v>1291.95</v>
      </c>
      <c r="G22" s="64">
        <v>0</v>
      </c>
      <c r="H22" s="64">
        <f t="shared" si="2"/>
        <v>1291.95</v>
      </c>
      <c r="I22" s="89" t="s">
        <v>31</v>
      </c>
      <c r="J22" s="95"/>
    </row>
    <row r="23" customFormat="1" customHeight="1" spans="1:10">
      <c r="A23" s="77"/>
      <c r="B23" s="78"/>
      <c r="C23" s="79"/>
      <c r="D23" s="77"/>
      <c r="E23" s="79"/>
      <c r="F23" s="64">
        <v>284</v>
      </c>
      <c r="G23" s="64">
        <v>0</v>
      </c>
      <c r="H23" s="64">
        <f t="shared" si="2"/>
        <v>284</v>
      </c>
      <c r="I23" s="89" t="s">
        <v>32</v>
      </c>
      <c r="J23" s="95"/>
    </row>
    <row r="24" customFormat="1" customHeight="1" spans="1:10">
      <c r="A24" s="73"/>
      <c r="B24" s="74"/>
      <c r="C24" s="76"/>
      <c r="D24" s="73"/>
      <c r="E24" s="76"/>
      <c r="F24" s="64">
        <v>200</v>
      </c>
      <c r="G24" s="64">
        <v>0</v>
      </c>
      <c r="H24" s="64">
        <f t="shared" si="2"/>
        <v>200</v>
      </c>
      <c r="I24" s="89" t="s">
        <v>33</v>
      </c>
      <c r="J24" s="95"/>
    </row>
    <row r="25" s="51" customFormat="1" customHeight="1" spans="1:10">
      <c r="A25" s="66"/>
      <c r="B25" s="67" t="s">
        <v>34</v>
      </c>
      <c r="C25" s="68">
        <f>SUM(C17)</f>
        <v>40000</v>
      </c>
      <c r="D25" s="68">
        <f t="shared" ref="D25:E25" si="3">SUM(D17)</f>
        <v>1</v>
      </c>
      <c r="E25" s="68">
        <f t="shared" si="3"/>
        <v>40000</v>
      </c>
      <c r="F25" s="68">
        <f>SUM(F17:F24)</f>
        <v>35343.95</v>
      </c>
      <c r="G25" s="68">
        <f t="shared" ref="G25:H25" si="4">SUM(G17:G18)</f>
        <v>0</v>
      </c>
      <c r="H25" s="68">
        <f>SUM(H17:H24)</f>
        <v>35343.95</v>
      </c>
      <c r="I25" s="92"/>
      <c r="J25" s="96"/>
    </row>
    <row r="26" customHeight="1" spans="1:10">
      <c r="A26" s="69">
        <v>5</v>
      </c>
      <c r="B26" s="70" t="s">
        <v>35</v>
      </c>
      <c r="C26" s="71">
        <v>0</v>
      </c>
      <c r="D26" s="69"/>
      <c r="E26" s="72">
        <f>C26*D26</f>
        <v>0</v>
      </c>
      <c r="F26" s="64">
        <v>0</v>
      </c>
      <c r="G26" s="64">
        <v>0</v>
      </c>
      <c r="H26" s="64">
        <f>F26+G26</f>
        <v>0</v>
      </c>
      <c r="I26" s="89"/>
      <c r="J26" s="90" t="s">
        <v>36</v>
      </c>
    </row>
    <row r="27" customHeight="1" spans="1:10">
      <c r="A27" s="73"/>
      <c r="B27" s="74"/>
      <c r="C27" s="75"/>
      <c r="D27" s="73"/>
      <c r="E27" s="76"/>
      <c r="F27" s="64">
        <v>0</v>
      </c>
      <c r="G27" s="64">
        <v>0</v>
      </c>
      <c r="H27" s="64">
        <f t="shared" ref="H27" si="5">F27+G27</f>
        <v>0</v>
      </c>
      <c r="I27" s="89"/>
      <c r="J27" s="91"/>
    </row>
    <row r="28" s="51" customFormat="1" customHeight="1" spans="1:10">
      <c r="A28" s="66"/>
      <c r="B28" s="67" t="s">
        <v>37</v>
      </c>
      <c r="C28" s="68">
        <f>SUM(C26)</f>
        <v>0</v>
      </c>
      <c r="D28" s="68">
        <f t="shared" ref="D28:E28" si="6">SUM(D26)</f>
        <v>0</v>
      </c>
      <c r="E28" s="68">
        <f t="shared" si="6"/>
        <v>0</v>
      </c>
      <c r="F28" s="68">
        <f>SUM(F26:F27)</f>
        <v>0</v>
      </c>
      <c r="G28" s="68">
        <f>SUM(G26:G27)</f>
        <v>0</v>
      </c>
      <c r="H28" s="68">
        <f t="shared" ref="H28" si="7">SUM(H26:H27)</f>
        <v>0</v>
      </c>
      <c r="I28" s="92"/>
      <c r="J28" s="93"/>
    </row>
    <row r="29" customHeight="1" spans="1:10">
      <c r="A29" s="62">
        <v>6</v>
      </c>
      <c r="B29" s="63" t="s">
        <v>38</v>
      </c>
      <c r="C29" s="64">
        <v>0</v>
      </c>
      <c r="D29" s="65"/>
      <c r="E29" s="64">
        <f>C29*D29</f>
        <v>0</v>
      </c>
      <c r="F29" s="64">
        <v>0</v>
      </c>
      <c r="G29" s="64">
        <v>0</v>
      </c>
      <c r="H29" s="64">
        <f>F29+G29</f>
        <v>0</v>
      </c>
      <c r="I29" s="89"/>
      <c r="J29" s="90" t="s">
        <v>39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>F30+G30</f>
        <v>0</v>
      </c>
      <c r="I30" s="89"/>
      <c r="J30" s="95"/>
    </row>
    <row r="31" s="51" customFormat="1" customHeight="1" spans="1:10">
      <c r="A31" s="66"/>
      <c r="B31" s="67" t="s">
        <v>40</v>
      </c>
      <c r="C31" s="68">
        <f>SUM(C29)</f>
        <v>0</v>
      </c>
      <c r="D31" s="68">
        <f t="shared" ref="D31:E31" si="8">SUM(D29)</f>
        <v>0</v>
      </c>
      <c r="E31" s="68">
        <f t="shared" si="8"/>
        <v>0</v>
      </c>
      <c r="F31" s="68">
        <f>SUM(F29:F30)</f>
        <v>0</v>
      </c>
      <c r="G31" s="68">
        <f>SUM(G29:G30)</f>
        <v>0</v>
      </c>
      <c r="H31" s="68">
        <f>SUM(H29:H30)</f>
        <v>0</v>
      </c>
      <c r="I31" s="92"/>
      <c r="J31" s="96"/>
    </row>
    <row r="32" customHeight="1" spans="1:10">
      <c r="A32" s="62">
        <v>7</v>
      </c>
      <c r="B32" s="63" t="s">
        <v>41</v>
      </c>
      <c r="C32" s="64">
        <v>0</v>
      </c>
      <c r="D32" s="65"/>
      <c r="E32" s="64">
        <f>C32*D32</f>
        <v>0</v>
      </c>
      <c r="F32" s="64">
        <v>0</v>
      </c>
      <c r="G32" s="64">
        <v>0</v>
      </c>
      <c r="H32" s="64">
        <f>F32+G32</f>
        <v>0</v>
      </c>
      <c r="I32" s="89"/>
      <c r="J32" s="97"/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>F33+G33</f>
        <v>0</v>
      </c>
      <c r="I33" s="89"/>
      <c r="J33" s="98"/>
    </row>
    <row r="34" s="51" customFormat="1" customHeight="1" spans="1:10">
      <c r="A34" s="66"/>
      <c r="B34" s="67" t="s">
        <v>42</v>
      </c>
      <c r="C34" s="68">
        <f>SUM(C32)</f>
        <v>0</v>
      </c>
      <c r="D34" s="68">
        <f t="shared" ref="D34:E34" si="9">SUM(D32)</f>
        <v>0</v>
      </c>
      <c r="E34" s="68">
        <f t="shared" si="9"/>
        <v>0</v>
      </c>
      <c r="F34" s="68">
        <f>SUM(F32:F33)</f>
        <v>0</v>
      </c>
      <c r="G34" s="68">
        <f>SUM(G32:G33)</f>
        <v>0</v>
      </c>
      <c r="H34" s="68">
        <f>SUM(H32:H33)</f>
        <v>0</v>
      </c>
      <c r="I34" s="92"/>
      <c r="J34" s="99"/>
    </row>
    <row r="35" customHeight="1" spans="1:10">
      <c r="A35" s="62">
        <v>8</v>
      </c>
      <c r="B35" s="63" t="s">
        <v>43</v>
      </c>
      <c r="C35" s="64">
        <v>0</v>
      </c>
      <c r="D35" s="65"/>
      <c r="E35" s="64">
        <f>C35*D35</f>
        <v>0</v>
      </c>
      <c r="F35" s="64">
        <v>0</v>
      </c>
      <c r="G35" s="64">
        <v>0</v>
      </c>
      <c r="H35" s="64">
        <f>F35+G35</f>
        <v>0</v>
      </c>
      <c r="I35" s="89"/>
      <c r="J35" s="94" t="s">
        <v>44</v>
      </c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>F36+G36</f>
        <v>0</v>
      </c>
      <c r="I36" s="89"/>
      <c r="J36" s="95"/>
    </row>
    <row r="37" s="51" customFormat="1" customHeight="1" spans="1:10">
      <c r="A37" s="66"/>
      <c r="B37" s="67" t="s">
        <v>45</v>
      </c>
      <c r="C37" s="68">
        <f>SUM(C35)</f>
        <v>0</v>
      </c>
      <c r="D37" s="68">
        <f t="shared" ref="D37:E37" si="10">SUM(D35)</f>
        <v>0</v>
      </c>
      <c r="E37" s="68">
        <f t="shared" si="10"/>
        <v>0</v>
      </c>
      <c r="F37" s="68">
        <f>SUM(F35:F36)</f>
        <v>0</v>
      </c>
      <c r="G37" s="68">
        <f t="shared" ref="G37:H37" si="11">SUM(G35:G36)</f>
        <v>0</v>
      </c>
      <c r="H37" s="68">
        <f t="shared" si="11"/>
        <v>0</v>
      </c>
      <c r="I37" s="92"/>
      <c r="J37" s="96"/>
    </row>
    <row r="38" customHeight="1" spans="1:10">
      <c r="A38" s="62">
        <v>9</v>
      </c>
      <c r="B38" s="63" t="s">
        <v>46</v>
      </c>
      <c r="C38" s="64">
        <v>0</v>
      </c>
      <c r="D38" s="65"/>
      <c r="E38" s="64">
        <f>C38*D38</f>
        <v>0</v>
      </c>
      <c r="F38" s="64">
        <v>0</v>
      </c>
      <c r="G38" s="64">
        <v>0</v>
      </c>
      <c r="H38" s="64">
        <f>F38+G38</f>
        <v>0</v>
      </c>
      <c r="I38" s="89"/>
      <c r="J38" s="90" t="s">
        <v>47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>F39+G39</f>
        <v>0</v>
      </c>
      <c r="I39" s="89"/>
      <c r="J39" s="91"/>
    </row>
    <row r="40" s="51" customFormat="1" customHeight="1" spans="1:10">
      <c r="A40" s="66"/>
      <c r="B40" s="67" t="s">
        <v>48</v>
      </c>
      <c r="C40" s="68">
        <f>SUM(C38)</f>
        <v>0</v>
      </c>
      <c r="D40" s="68">
        <f t="shared" ref="D40:E40" si="12">SUM(D38)</f>
        <v>0</v>
      </c>
      <c r="E40" s="68">
        <f t="shared" si="12"/>
        <v>0</v>
      </c>
      <c r="F40" s="68">
        <f>SUM(F38:F39)</f>
        <v>0</v>
      </c>
      <c r="G40" s="68">
        <f>SUM(G38:G39)</f>
        <v>0</v>
      </c>
      <c r="H40" s="68">
        <f>SUM(H38:H39)</f>
        <v>0</v>
      </c>
      <c r="I40" s="92"/>
      <c r="J40" s="93"/>
    </row>
    <row r="41" customHeight="1" spans="1:10">
      <c r="A41" s="69">
        <v>10</v>
      </c>
      <c r="B41" s="63" t="s">
        <v>49</v>
      </c>
      <c r="C41" s="64">
        <v>0</v>
      </c>
      <c r="D41" s="65"/>
      <c r="E41" s="64">
        <f>C41*D41</f>
        <v>0</v>
      </c>
      <c r="F41" s="64">
        <v>0</v>
      </c>
      <c r="G41" s="64">
        <v>0</v>
      </c>
      <c r="H41" s="64">
        <f>F41+G41</f>
        <v>0</v>
      </c>
      <c r="I41" s="89"/>
      <c r="J41" s="97"/>
    </row>
    <row r="42" customHeight="1" spans="1:10">
      <c r="A42" s="77"/>
      <c r="B42" s="63"/>
      <c r="C42" s="64"/>
      <c r="D42" s="65"/>
      <c r="E42" s="64"/>
      <c r="F42" s="64">
        <v>0</v>
      </c>
      <c r="G42" s="64">
        <v>0</v>
      </c>
      <c r="H42" s="64">
        <f>F42+G42</f>
        <v>0</v>
      </c>
      <c r="I42" s="89"/>
      <c r="J42" s="98"/>
    </row>
    <row r="43" s="51" customFormat="1" customHeight="1" spans="1:10">
      <c r="A43" s="66"/>
      <c r="B43" s="67" t="s">
        <v>50</v>
      </c>
      <c r="C43" s="68">
        <f>SUM(C41)</f>
        <v>0</v>
      </c>
      <c r="D43" s="68">
        <f t="shared" ref="D43:E43" si="13">SUM(D41)</f>
        <v>0</v>
      </c>
      <c r="E43" s="68">
        <f t="shared" si="13"/>
        <v>0</v>
      </c>
      <c r="F43" s="68">
        <f>SUM(F41:F42)</f>
        <v>0</v>
      </c>
      <c r="G43" s="68">
        <f>SUM(G41:G42)</f>
        <v>0</v>
      </c>
      <c r="H43" s="68">
        <f>SUM(H41:H42)</f>
        <v>0</v>
      </c>
      <c r="I43" s="92"/>
      <c r="J43" s="99"/>
    </row>
    <row r="44" customHeight="1" spans="1:10">
      <c r="A44" s="66"/>
      <c r="B44" s="67" t="s">
        <v>51</v>
      </c>
      <c r="C44" s="68">
        <f>SUM(C43,C40,C37,C34,C31,C28,C25,C16,C13,C10)</f>
        <v>40000</v>
      </c>
      <c r="D44" s="68">
        <f t="shared" ref="D44:H44" si="14">SUM(D43,D40,D37,D34,D31,D28,D25,D16,D13,D10)</f>
        <v>1</v>
      </c>
      <c r="E44" s="68">
        <f t="shared" si="14"/>
        <v>40000</v>
      </c>
      <c r="F44" s="68">
        <f t="shared" si="14"/>
        <v>35343.95</v>
      </c>
      <c r="G44" s="68">
        <f t="shared" si="14"/>
        <v>0</v>
      </c>
      <c r="H44" s="68">
        <f t="shared" si="14"/>
        <v>35343.95</v>
      </c>
      <c r="I44" s="92"/>
      <c r="J44" s="100"/>
    </row>
    <row r="48" customHeight="1" spans="1:9">
      <c r="A48" s="80" t="s">
        <v>52</v>
      </c>
      <c r="B48" s="81"/>
      <c r="C48" s="82" t="s">
        <v>53</v>
      </c>
      <c r="D48" s="82"/>
      <c r="E48" s="82" t="s">
        <v>54</v>
      </c>
      <c r="F48" s="82"/>
      <c r="G48" s="82" t="s">
        <v>55</v>
      </c>
      <c r="H48" s="82"/>
      <c r="I48" s="101" t="s">
        <v>56</v>
      </c>
    </row>
    <row r="49" customHeight="1" spans="1:9">
      <c r="A49" s="83">
        <f>E44</f>
        <v>40000</v>
      </c>
      <c r="B49" s="84"/>
      <c r="C49" s="84">
        <f>H44</f>
        <v>35343.95</v>
      </c>
      <c r="D49" s="84"/>
      <c r="E49" s="84">
        <f>F44</f>
        <v>35343.95</v>
      </c>
      <c r="F49" s="84"/>
      <c r="G49" s="84">
        <f>G44</f>
        <v>0</v>
      </c>
      <c r="H49" s="84"/>
      <c r="I49" s="102">
        <f>A49-C49</f>
        <v>4656.05</v>
      </c>
    </row>
    <row r="51" customHeight="1" spans="1:9">
      <c r="A51" s="85" t="s">
        <v>57</v>
      </c>
      <c r="B51" s="86"/>
      <c r="C51" s="87" t="s">
        <v>58</v>
      </c>
      <c r="D51" s="85"/>
      <c r="E51" s="85" t="s">
        <v>59</v>
      </c>
      <c r="F51" s="85"/>
      <c r="G51" s="85" t="s">
        <v>60</v>
      </c>
      <c r="H51" s="85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4"/>
    <mergeCell ref="A26:A27"/>
    <mergeCell ref="A29:A30"/>
    <mergeCell ref="A32:A33"/>
    <mergeCell ref="A35:A36"/>
    <mergeCell ref="A38:A39"/>
    <mergeCell ref="A41:A42"/>
    <mergeCell ref="B6:B7"/>
    <mergeCell ref="B8:B9"/>
    <mergeCell ref="B11:B12"/>
    <mergeCell ref="B14:B15"/>
    <mergeCell ref="B17:B24"/>
    <mergeCell ref="B26:B27"/>
    <mergeCell ref="B29:B30"/>
    <mergeCell ref="B32:B33"/>
    <mergeCell ref="B35:B36"/>
    <mergeCell ref="B38:B39"/>
    <mergeCell ref="B41:B42"/>
    <mergeCell ref="C8:C9"/>
    <mergeCell ref="C11:C12"/>
    <mergeCell ref="C14:C15"/>
    <mergeCell ref="C17:C24"/>
    <mergeCell ref="C26:C27"/>
    <mergeCell ref="C29:C30"/>
    <mergeCell ref="C32:C33"/>
    <mergeCell ref="C35:C36"/>
    <mergeCell ref="C38:C39"/>
    <mergeCell ref="C41:C42"/>
    <mergeCell ref="D8:D9"/>
    <mergeCell ref="D11:D12"/>
    <mergeCell ref="D14:D15"/>
    <mergeCell ref="D17:D24"/>
    <mergeCell ref="D26:D27"/>
    <mergeCell ref="D29:D30"/>
    <mergeCell ref="D32:D33"/>
    <mergeCell ref="D35:D36"/>
    <mergeCell ref="D38:D39"/>
    <mergeCell ref="D41:D42"/>
    <mergeCell ref="E8:E9"/>
    <mergeCell ref="E11:E12"/>
    <mergeCell ref="E14:E15"/>
    <mergeCell ref="E17:E24"/>
    <mergeCell ref="E26:E27"/>
    <mergeCell ref="E29:E30"/>
    <mergeCell ref="E32:E33"/>
    <mergeCell ref="E35:E36"/>
    <mergeCell ref="E38:E39"/>
    <mergeCell ref="E41:E42"/>
    <mergeCell ref="J4:J5"/>
    <mergeCell ref="J6:J7"/>
    <mergeCell ref="J8:J10"/>
    <mergeCell ref="J11:J13"/>
    <mergeCell ref="J14:J16"/>
    <mergeCell ref="J17:J25"/>
    <mergeCell ref="J26:J28"/>
    <mergeCell ref="J29:J31"/>
    <mergeCell ref="J32:J34"/>
    <mergeCell ref="J35:J37"/>
    <mergeCell ref="J38:J40"/>
    <mergeCell ref="J41:J4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G19" sqref="G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62</v>
      </c>
      <c r="E5" s="6"/>
      <c r="F5" s="7" t="s">
        <v>63</v>
      </c>
      <c r="G5" s="7"/>
      <c r="H5" s="6" t="s">
        <v>64</v>
      </c>
      <c r="I5" s="5"/>
      <c r="J5" s="7" t="s">
        <v>65</v>
      </c>
      <c r="K5" s="36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7"/>
    </row>
    <row r="7" ht="20.1" customHeight="1" spans="2:11">
      <c r="B7" s="8"/>
      <c r="C7" s="9"/>
      <c r="D7" s="10" t="s">
        <v>70</v>
      </c>
      <c r="E7" s="10"/>
      <c r="F7" s="11" t="s">
        <v>71</v>
      </c>
      <c r="G7" s="11"/>
      <c r="H7" s="10" t="s">
        <v>72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73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ht="20.1" customHeight="1" spans="2:11">
      <c r="B11" s="22">
        <v>1</v>
      </c>
      <c r="C11" s="23"/>
      <c r="D11" s="24" t="s">
        <v>80</v>
      </c>
      <c r="E11" s="22" t="s">
        <v>81</v>
      </c>
      <c r="F11" s="23"/>
      <c r="G11" s="25">
        <v>0</v>
      </c>
      <c r="H11" s="25"/>
      <c r="I11" s="41"/>
      <c r="J11" s="42"/>
      <c r="K11" s="43" t="s">
        <v>82</v>
      </c>
    </row>
    <row r="12" ht="20.1" customHeight="1" spans="2:11">
      <c r="B12" s="22">
        <v>2</v>
      </c>
      <c r="C12" s="23"/>
      <c r="D12" s="26"/>
      <c r="E12" s="27" t="s">
        <v>83</v>
      </c>
      <c r="F12" s="27"/>
      <c r="G12" s="25">
        <v>0</v>
      </c>
      <c r="H12" s="25"/>
      <c r="I12" s="41"/>
      <c r="J12" s="42"/>
      <c r="K12" s="43" t="s">
        <v>84</v>
      </c>
    </row>
    <row r="13" ht="20.1" customHeight="1" spans="2:11">
      <c r="B13" s="22">
        <v>3</v>
      </c>
      <c r="C13" s="23"/>
      <c r="D13" s="26"/>
      <c r="E13" s="22" t="s">
        <v>85</v>
      </c>
      <c r="F13" s="23"/>
      <c r="G13" s="25">
        <v>0</v>
      </c>
      <c r="H13" s="25"/>
      <c r="I13" s="41"/>
      <c r="J13" s="42"/>
      <c r="K13" s="43" t="s">
        <v>82</v>
      </c>
    </row>
    <row r="14" ht="20.1" customHeight="1" spans="2:11">
      <c r="B14" s="22">
        <v>4</v>
      </c>
      <c r="C14" s="23"/>
      <c r="D14" s="26"/>
      <c r="E14" s="22" t="s">
        <v>86</v>
      </c>
      <c r="F14" s="23"/>
      <c r="G14" s="25">
        <v>0</v>
      </c>
      <c r="H14" s="25"/>
      <c r="I14" s="41"/>
      <c r="J14" s="42"/>
      <c r="K14" s="43" t="s">
        <v>87</v>
      </c>
    </row>
    <row r="15" ht="20.1" customHeight="1" spans="2:11">
      <c r="B15" s="22">
        <v>5</v>
      </c>
      <c r="C15" s="23"/>
      <c r="D15" s="24" t="s">
        <v>49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51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77</v>
      </c>
      <c r="C20" s="21"/>
      <c r="D20" s="21"/>
      <c r="E20" s="21"/>
      <c r="F20" s="21"/>
      <c r="G20" s="21" t="s">
        <v>88</v>
      </c>
      <c r="H20" s="21"/>
      <c r="I20" s="21"/>
      <c r="J20" s="21"/>
      <c r="K20" s="21" t="s">
        <v>89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90</v>
      </c>
      <c r="C23" s="16"/>
      <c r="D23" s="16"/>
      <c r="E23" s="16"/>
      <c r="F23" s="16" t="s">
        <v>58</v>
      </c>
      <c r="G23" s="16" t="s">
        <v>91</v>
      </c>
      <c r="H23" s="16"/>
      <c r="I23" s="16"/>
      <c r="J23" s="16" t="s">
        <v>60</v>
      </c>
      <c r="K23" s="16"/>
    </row>
    <row r="26" ht="18.75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马丽娜</v>
      </c>
      <c r="G28" s="7"/>
      <c r="H28" s="6" t="s">
        <v>64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66</v>
      </c>
      <c r="E29" s="10"/>
      <c r="F29" s="11" t="str">
        <f>F6</f>
        <v>北京</v>
      </c>
      <c r="G29" s="11"/>
      <c r="H29" s="10" t="s">
        <v>68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70</v>
      </c>
      <c r="E30" s="10"/>
      <c r="F30" s="11" t="str">
        <f>F7</f>
        <v>9月22日-23日</v>
      </c>
      <c r="G30" s="11"/>
      <c r="H30" s="10" t="s">
        <v>72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73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93</v>
      </c>
      <c r="E33" s="27" t="s">
        <v>94</v>
      </c>
      <c r="F33" s="27"/>
      <c r="G33" s="25" t="s">
        <v>95</v>
      </c>
      <c r="H33" s="25" t="s">
        <v>96</v>
      </c>
      <c r="I33" s="25" t="s">
        <v>51</v>
      </c>
      <c r="J33" s="25"/>
      <c r="K33" s="49" t="s">
        <v>79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51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90</v>
      </c>
      <c r="C38" s="16"/>
      <c r="D38" s="16"/>
      <c r="E38" s="16"/>
      <c r="F38" s="16" t="s">
        <v>58</v>
      </c>
      <c r="G38" s="16" t="s">
        <v>91</v>
      </c>
      <c r="H38" s="16"/>
      <c r="I38" s="16"/>
      <c r="J38" s="16" t="s">
        <v>60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2018-04-23T09:44:22Z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