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耿吴茜工作\2020年\1023 重庆 360\报价以及方案\"/>
    </mc:Choice>
  </mc:AlternateContent>
  <xr:revisionPtr revIDLastSave="0" documentId="13_ncr:1_{E64BE78C-994E-4FA8-A81C-C97AA9ECB1D8}" xr6:coauthVersionLast="45" xr6:coauthVersionMax="45" xr10:uidLastSave="{00000000-0000-0000-0000-000000000000}"/>
  <bookViews>
    <workbookView xWindow="-108" yWindow="-108" windowWidth="23256" windowHeight="12576" xr2:uid="{5EC4AC03-B4F2-41E7-96B9-E12F354145E6}"/>
  </bookViews>
  <sheets>
    <sheet name="重庆万豪1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" l="1"/>
  <c r="J37" i="1" s="1"/>
  <c r="J34" i="1"/>
  <c r="J33" i="1"/>
  <c r="J35" i="1" s="1"/>
  <c r="J31" i="1"/>
  <c r="J30" i="1"/>
  <c r="J32" i="1" s="1"/>
  <c r="J28" i="1"/>
  <c r="J27" i="1"/>
  <c r="J26" i="1"/>
  <c r="J25" i="1"/>
  <c r="J29" i="1" s="1"/>
  <c r="J23" i="1"/>
  <c r="J21" i="1"/>
  <c r="J24" i="1" s="1"/>
  <c r="J19" i="1"/>
  <c r="J18" i="1"/>
  <c r="J20" i="1" s="1"/>
  <c r="J16" i="1"/>
  <c r="J15" i="1"/>
  <c r="J14" i="1"/>
  <c r="J13" i="1"/>
  <c r="J17" i="1" s="1"/>
  <c r="J12" i="1"/>
  <c r="J10" i="1"/>
  <c r="J9" i="1"/>
  <c r="J8" i="1"/>
  <c r="J11" i="1" s="1"/>
  <c r="J6" i="1"/>
  <c r="J7" i="1" s="1"/>
  <c r="J38" i="1" l="1"/>
  <c r="J39" i="1" l="1"/>
  <c r="J40" i="1" s="1"/>
</calcChain>
</file>

<file path=xl/sharedStrings.xml><?xml version="1.0" encoding="utf-8"?>
<sst xmlns="http://schemas.openxmlformats.org/spreadsheetml/2006/main" count="140" uniqueCount="106">
  <si>
    <t>360重庆交流项目报价</t>
    <phoneticPr fontId="3" type="noConversion"/>
  </si>
  <si>
    <t>供应商名称</t>
  </si>
  <si>
    <t>康辉集团北京国际会议展览有限公司</t>
  </si>
  <si>
    <t>报价日期</t>
  </si>
  <si>
    <t>联系人</t>
  </si>
  <si>
    <t>高原 13910740774</t>
    <rPh sb="0" eb="2">
      <t>gao</t>
    </rPh>
    <phoneticPr fontId="3" type="noConversion"/>
  </si>
  <si>
    <t>电子邮件</t>
  </si>
  <si>
    <t>电话</t>
  </si>
  <si>
    <t>报价有效期（天）</t>
  </si>
  <si>
    <t>10天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</si>
  <si>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</si>
  <si>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</si>
  <si>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</si>
  <si>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</si>
  <si>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</si>
  <si>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</si>
  <si>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</si>
  <si>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</si>
  <si>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</si>
  <si>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机票</t>
    <rPh sb="0" eb="2">
      <t>ji</t>
    </rPh>
    <phoneticPr fontId="3" type="noConversion"/>
  </si>
  <si>
    <t>机票费用合计</t>
    <rPh sb="0" eb="1">
      <t>ji</t>
    </rPh>
    <phoneticPr fontId="3" type="noConversion"/>
  </si>
  <si>
    <t>人</t>
    <phoneticPr fontId="3" type="noConversion"/>
  </si>
  <si>
    <t>次</t>
    <phoneticPr fontId="3" type="noConversion"/>
  </si>
  <si>
    <t>7人去程已出票，5人返程已通知出票</t>
    <phoneticPr fontId="3" type="noConversion"/>
  </si>
  <si>
    <t>机票费用合计</t>
    <rPh sb="0" eb="2">
      <t>ji</t>
    </rPh>
    <phoneticPr fontId="3" type="noConversion"/>
  </si>
  <si>
    <t>酒店</t>
  </si>
  <si>
    <t>重庆万豪酒店</t>
    <rPh sb="0" eb="2">
      <t>chogn qin</t>
    </rPh>
    <phoneticPr fontId="3" type="noConversion"/>
  </si>
  <si>
    <t>大床房</t>
    <rPh sb="0" eb="2">
      <t>da chuang</t>
    </rPh>
    <phoneticPr fontId="3" type="noConversion"/>
  </si>
  <si>
    <t>间</t>
  </si>
  <si>
    <t>间夜</t>
  </si>
  <si>
    <t>标间</t>
    <phoneticPr fontId="3" type="noConversion"/>
  </si>
  <si>
    <t>预计25日晚5间房，暂未预订</t>
    <phoneticPr fontId="3" type="noConversion"/>
  </si>
  <si>
    <t>酒店费用合计</t>
  </si>
  <si>
    <t>餐饮</t>
  </si>
  <si>
    <t>酒店内自助晚餐</t>
    <rPh sb="0" eb="6">
      <t>wan</t>
    </rPh>
    <phoneticPr fontId="3" type="noConversion"/>
  </si>
  <si>
    <t>人</t>
  </si>
  <si>
    <t>餐</t>
  </si>
  <si>
    <t>外出用餐，火锅</t>
    <phoneticPr fontId="3" type="noConversion"/>
  </si>
  <si>
    <t>合川区餐厅午餐</t>
    <rPh sb="0" eb="2">
      <t>he chuan q</t>
    </rPh>
    <phoneticPr fontId="3" type="noConversion"/>
  </si>
  <si>
    <t>桌</t>
    <phoneticPr fontId="3" type="noConversion"/>
  </si>
  <si>
    <t>合川国宴</t>
    <rPh sb="0" eb="2">
      <t>ti hu</t>
    </rPh>
    <phoneticPr fontId="3" type="noConversion"/>
  </si>
  <si>
    <t>社会餐厅/酒店中餐厅晚餐</t>
    <rPh sb="0" eb="2">
      <t>she hui can</t>
    </rPh>
    <phoneticPr fontId="3" type="noConversion"/>
  </si>
  <si>
    <t>餐</t>
    <phoneticPr fontId="3" type="noConversion"/>
  </si>
  <si>
    <t>田家厨房（北滨路店）/小滨楼（日月光店）/酒店中餐厅</t>
    <rPh sb="0" eb="4">
      <t>jiu dian zhong can</t>
    </rPh>
    <phoneticPr fontId="3" type="noConversion"/>
  </si>
  <si>
    <t>社会餐厅午餐</t>
    <rPh sb="0" eb="2">
      <t>she hui can</t>
    </rPh>
    <phoneticPr fontId="3" type="noConversion"/>
  </si>
  <si>
    <t>徐鼎盛民间菜（沙磁巷店）</t>
    <phoneticPr fontId="3" type="noConversion"/>
  </si>
  <si>
    <t>酒水预估</t>
  </si>
  <si>
    <t>次</t>
  </si>
  <si>
    <t>预估</t>
    <rPh sb="0" eb="2">
      <t>yu g</t>
    </rPh>
    <phoneticPr fontId="3" type="noConversion"/>
  </si>
  <si>
    <r>
      <rPr>
        <b/>
        <sz val="9"/>
        <color rgb="FF000000"/>
        <rFont val="微软雅黑"/>
        <family val="2"/>
        <charset val="134"/>
      </rPr>
      <t>餐饮费用合计</t>
    </r>
    <r>
      <rPr>
        <b/>
        <sz val="9"/>
        <color rgb="FFFF0000"/>
        <rFont val="微软雅黑"/>
        <family val="2"/>
        <charset val="134"/>
      </rPr>
      <t>（备注：用餐报价中请说明，用餐地点和用餐形式）</t>
    </r>
  </si>
  <si>
    <t>团建</t>
    <rPh sb="0" eb="2">
      <t>tuan jia</t>
    </rPh>
    <phoneticPr fontId="3" type="noConversion"/>
  </si>
  <si>
    <t>景区门票</t>
    <rPh sb="0" eb="2">
      <t>jing q</t>
    </rPh>
    <phoneticPr fontId="3" type="noConversion"/>
  </si>
  <si>
    <t xml:space="preserve">次 </t>
  </si>
  <si>
    <t>周公馆、桂园、白公馆</t>
    <phoneticPr fontId="3" type="noConversion"/>
  </si>
  <si>
    <t>官导</t>
    <rPh sb="0" eb="1">
      <t>guan fan</t>
    </rPh>
    <phoneticPr fontId="3" type="noConversion"/>
  </si>
  <si>
    <t>团</t>
    <phoneticPr fontId="3" type="noConversion"/>
  </si>
  <si>
    <t>费用合计</t>
    <phoneticPr fontId="3" type="noConversion"/>
  </si>
  <si>
    <t>用车</t>
    <rPh sb="0" eb="2">
      <t>yong ch</t>
    </rPh>
    <phoneticPr fontId="3" type="noConversion"/>
  </si>
  <si>
    <t>10月23日接机</t>
    <phoneticPr fontId="3" type="noConversion"/>
  </si>
  <si>
    <t>GL8</t>
    <phoneticPr fontId="3" type="noConversion"/>
  </si>
  <si>
    <t>辆</t>
    <phoneticPr fontId="3" type="noConversion"/>
  </si>
  <si>
    <t>天</t>
    <phoneticPr fontId="3" type="noConversion"/>
  </si>
  <si>
    <t>8小时100公里，
超公里10元/公里，超小时50元/小时</t>
    <phoneticPr fontId="3" type="noConversion"/>
  </si>
  <si>
    <t>10月24日用车</t>
    <phoneticPr fontId="3" type="noConversion"/>
  </si>
  <si>
    <t>33座大巴</t>
    <phoneticPr fontId="3" type="noConversion"/>
  </si>
  <si>
    <t>10月25日用车</t>
    <phoneticPr fontId="3" type="noConversion"/>
  </si>
  <si>
    <t>物料</t>
    <phoneticPr fontId="3" type="noConversion"/>
  </si>
  <si>
    <t>制作</t>
  </si>
  <si>
    <t>手举牌</t>
    <rPh sb="0" eb="2">
      <t>shou ju pa</t>
    </rPh>
    <phoneticPr fontId="3" type="noConversion"/>
  </si>
  <si>
    <t>个</t>
  </si>
  <si>
    <t>制作</t>
    <rPh sb="0" eb="2">
      <t>zhi zu</t>
    </rPh>
    <phoneticPr fontId="3" type="noConversion"/>
  </si>
  <si>
    <t>横幅</t>
    <rPh sb="0" eb="2">
      <t>heng f</t>
    </rPh>
    <phoneticPr fontId="3" type="noConversion"/>
  </si>
  <si>
    <t>条</t>
    <phoneticPr fontId="3" type="noConversion"/>
  </si>
  <si>
    <t>个</t>
    <phoneticPr fontId="3" type="noConversion"/>
  </si>
  <si>
    <t>席卡</t>
    <rPh sb="0" eb="2">
      <t>x</t>
    </rPh>
    <phoneticPr fontId="3" type="noConversion"/>
  </si>
  <si>
    <t>会议、晚宴用</t>
    <rPh sb="0" eb="2">
      <t>hui y</t>
    </rPh>
    <phoneticPr fontId="3" type="noConversion"/>
  </si>
  <si>
    <t>易拉宝</t>
  </si>
  <si>
    <t>物料及团建用品费用合计</t>
  </si>
  <si>
    <t>摄影摄像</t>
  </si>
  <si>
    <t>资深摄影师</t>
  </si>
  <si>
    <t>10月24日、25日</t>
    <phoneticPr fontId="3" type="noConversion"/>
  </si>
  <si>
    <t>天</t>
  </si>
  <si>
    <t>图片直播</t>
  </si>
  <si>
    <t>云直播相册</t>
  </si>
  <si>
    <t>套</t>
  </si>
  <si>
    <r>
      <rPr>
        <b/>
        <sz val="9"/>
        <color rgb="FF000000"/>
        <rFont val="微软雅黑"/>
        <family val="2"/>
        <charset val="134"/>
      </rPr>
      <t>摄影、摄像服务费用合计（</t>
    </r>
    <r>
      <rPr>
        <b/>
        <sz val="9"/>
        <color rgb="FFFF0000"/>
        <rFont val="微软雅黑"/>
        <family val="2"/>
        <charset val="134"/>
      </rPr>
      <t>报价需包含留念制作、摄影人员等费用</t>
    </r>
    <r>
      <rPr>
        <b/>
        <sz val="9"/>
        <color rgb="FF000000"/>
        <rFont val="微软雅黑"/>
        <family val="2"/>
        <charset val="134"/>
      </rPr>
      <t>）</t>
    </r>
  </si>
  <si>
    <t>工作人员</t>
  </si>
  <si>
    <t>接机人员</t>
    <rPh sb="0" eb="2">
      <t>jie j</t>
    </rPh>
    <phoneticPr fontId="3" type="noConversion"/>
  </si>
  <si>
    <t>当地工作人员</t>
    <rPh sb="0" eb="2">
      <t>dang d</t>
    </rPh>
    <phoneticPr fontId="3" type="noConversion"/>
  </si>
  <si>
    <t>10月23日-25日</t>
    <phoneticPr fontId="3" type="noConversion"/>
  </si>
  <si>
    <t>人员费用合计</t>
  </si>
  <si>
    <t>其他杂项</t>
  </si>
  <si>
    <t>采购</t>
  </si>
  <si>
    <t>备用药品</t>
    <rPh sb="0" eb="2">
      <t>bei yong ya</t>
    </rPh>
    <phoneticPr fontId="3" type="noConversion"/>
  </si>
  <si>
    <t>项</t>
  </si>
  <si>
    <t>其他项费用合计</t>
  </si>
  <si>
    <t>其他服务费</t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</si>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</sst>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16" x14ac:knownFonts="1">
    <font>
      <sz val="11"/>
      <color theme="1"/>
      <name val="等线"/>
      <charset val="134"/>
      <scheme val="minor"/>
    </font>
    <font>
      <b/>
      <sz val="14"/>
      <color indexed="8"/>
      <name val="微软雅黑"/>
      <family val="2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8" fontId="8" fillId="3" borderId="5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38" fontId="11" fillId="0" borderId="11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177" fontId="11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77" fontId="10" fillId="0" borderId="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0" fillId="0" borderId="20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58" fontId="11" fillId="0" borderId="22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58" fontId="11" fillId="0" borderId="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8" fontId="14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58" fontId="14" fillId="0" borderId="1" xfId="0" applyNumberFormat="1" applyFont="1" applyBorder="1" applyAlignment="1">
      <alignment horizontal="center" vertical="center" wrapText="1"/>
    </xf>
    <xf numFmtId="177" fontId="11" fillId="0" borderId="17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11" fillId="0" borderId="17" xfId="0" applyNumberFormat="1" applyFont="1" applyBorder="1" applyAlignment="1">
      <alignment horizontal="center" vertical="center" wrapText="1"/>
    </xf>
    <xf numFmtId="176" fontId="11" fillId="0" borderId="17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11" fillId="0" borderId="1" xfId="0" applyNumberFormat="1" applyFont="1" applyBorder="1" applyAlignment="1">
      <alignment horizontal="center" vertical="center" wrapText="1"/>
    </xf>
    <xf numFmtId="0" fontId="4" fillId="2" borderId="0" xfId="0" applyFont="1" applyFill="1"/>
    <xf numFmtId="0" fontId="10" fillId="0" borderId="1" xfId="0" applyFont="1" applyBorder="1" applyAlignment="1">
      <alignment horizontal="center" vertical="center" wrapText="1"/>
    </xf>
    <xf numFmtId="9" fontId="14" fillId="0" borderId="4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vertical="center" wrapText="1"/>
    </xf>
    <xf numFmtId="176" fontId="11" fillId="0" borderId="3" xfId="0" applyNumberFormat="1" applyFont="1" applyBorder="1" applyAlignment="1">
      <alignment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38" fontId="4" fillId="2" borderId="0" xfId="0" applyNumberFormat="1" applyFont="1" applyFill="1"/>
    <xf numFmtId="0" fontId="9" fillId="2" borderId="0" xfId="0" applyFont="1" applyFill="1"/>
    <xf numFmtId="0" fontId="4" fillId="2" borderId="0" xfId="0" applyFont="1" applyFill="1" applyAlignment="1">
      <alignment horizontal="center"/>
    </xf>
    <xf numFmtId="38" fontId="4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22B8-190A-43EF-82E2-F09603D01AD1}">
  <dimension ref="B1:K202"/>
  <sheetViews>
    <sheetView tabSelected="1" topLeftCell="A4" zoomScale="70" zoomScaleNormal="70" workbookViewId="0">
      <selection activeCell="H36" sqref="H36"/>
    </sheetView>
  </sheetViews>
  <sheetFormatPr defaultColWidth="9" defaultRowHeight="0" customHeight="1" zeroHeight="1" x14ac:dyDescent="0.4"/>
  <cols>
    <col min="1" max="1" width="2.77734375" style="55" customWidth="1"/>
    <col min="2" max="2" width="12.109375" style="55" customWidth="1"/>
    <col min="3" max="3" width="30.77734375" style="55" customWidth="1"/>
    <col min="4" max="4" width="30.109375" style="65" customWidth="1"/>
    <col min="5" max="5" width="13.6640625" style="66" customWidth="1"/>
    <col min="6" max="6" width="15.6640625" style="66" customWidth="1"/>
    <col min="7" max="7" width="10.33203125" style="67" customWidth="1"/>
    <col min="8" max="8" width="10.33203125" style="66" customWidth="1"/>
    <col min="9" max="9" width="10" style="55" customWidth="1"/>
    <col min="10" max="10" width="19.109375" style="55" customWidth="1"/>
    <col min="11" max="11" width="54.6640625" style="55" customWidth="1"/>
    <col min="12" max="16384" width="9" style="55"/>
  </cols>
  <sheetData>
    <row r="1" spans="2:11" s="1" customFormat="1" ht="54" customHeight="1" x14ac:dyDescent="0.25"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s="1" customFormat="1" ht="20.25" customHeight="1" x14ac:dyDescent="0.25">
      <c r="B2" s="2" t="s">
        <v>1</v>
      </c>
      <c r="C2" s="3" t="s">
        <v>2</v>
      </c>
      <c r="D2" s="4" t="s">
        <v>3</v>
      </c>
      <c r="E2" s="5">
        <v>44116</v>
      </c>
      <c r="F2" s="2" t="s">
        <v>4</v>
      </c>
      <c r="G2" s="90" t="s">
        <v>5</v>
      </c>
      <c r="H2" s="91"/>
      <c r="I2" s="91"/>
      <c r="J2" s="91"/>
      <c r="K2" s="92"/>
    </row>
    <row r="3" spans="2:11" s="1" customFormat="1" ht="20.25" customHeight="1" x14ac:dyDescent="0.25">
      <c r="B3" s="4" t="s">
        <v>6</v>
      </c>
      <c r="C3" s="6"/>
      <c r="D3" s="2" t="s">
        <v>7</v>
      </c>
      <c r="E3" s="6"/>
      <c r="F3" s="4" t="s">
        <v>8</v>
      </c>
      <c r="G3" s="93" t="s">
        <v>9</v>
      </c>
      <c r="H3" s="94"/>
      <c r="I3" s="94"/>
      <c r="J3" s="94"/>
      <c r="K3" s="95"/>
    </row>
    <row r="4" spans="2:11" s="1" customFormat="1" ht="15.75" customHeight="1" x14ac:dyDescent="0.25"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2:11" s="11" customFormat="1" ht="36" customHeight="1" thickBot="1" x14ac:dyDescent="0.3">
      <c r="B5" s="7" t="s">
        <v>10</v>
      </c>
      <c r="C5" s="8" t="s">
        <v>11</v>
      </c>
      <c r="D5" s="9" t="s">
        <v>12</v>
      </c>
      <c r="E5" s="7" t="s">
        <v>13</v>
      </c>
      <c r="F5" s="7" t="s">
        <v>14</v>
      </c>
      <c r="G5" s="10" t="s">
        <v>15</v>
      </c>
      <c r="H5" s="7" t="s">
        <v>14</v>
      </c>
      <c r="I5" s="7" t="s">
        <v>16</v>
      </c>
      <c r="J5" s="7" t="s">
        <v>17</v>
      </c>
      <c r="K5" s="7" t="s">
        <v>18</v>
      </c>
    </row>
    <row r="6" spans="2:11" s="11" customFormat="1" ht="20.25" customHeight="1" x14ac:dyDescent="0.25">
      <c r="B6" s="74" t="s">
        <v>19</v>
      </c>
      <c r="C6" s="12" t="s">
        <v>20</v>
      </c>
      <c r="D6" s="13"/>
      <c r="E6" s="14">
        <v>20</v>
      </c>
      <c r="F6" s="15" t="s">
        <v>21</v>
      </c>
      <c r="G6" s="14">
        <v>1</v>
      </c>
      <c r="H6" s="15" t="s">
        <v>22</v>
      </c>
      <c r="I6" s="16">
        <v>2000</v>
      </c>
      <c r="J6" s="16">
        <f>E6*G6*I6</f>
        <v>40000</v>
      </c>
      <c r="K6" s="17" t="s">
        <v>23</v>
      </c>
    </row>
    <row r="7" spans="2:11" s="11" customFormat="1" ht="20.25" customHeight="1" thickBot="1" x14ac:dyDescent="0.3">
      <c r="B7" s="76"/>
      <c r="C7" s="97" t="s">
        <v>24</v>
      </c>
      <c r="D7" s="97"/>
      <c r="E7" s="97"/>
      <c r="F7" s="97"/>
      <c r="G7" s="97"/>
      <c r="H7" s="97"/>
      <c r="I7" s="98"/>
      <c r="J7" s="18">
        <f>J6</f>
        <v>40000</v>
      </c>
      <c r="K7" s="19"/>
    </row>
    <row r="8" spans="2:11" s="11" customFormat="1" ht="20.25" customHeight="1" x14ac:dyDescent="0.25">
      <c r="B8" s="74" t="s">
        <v>25</v>
      </c>
      <c r="C8" s="86" t="s">
        <v>26</v>
      </c>
      <c r="D8" s="20" t="s">
        <v>27</v>
      </c>
      <c r="E8" s="21">
        <v>16</v>
      </c>
      <c r="F8" s="22" t="s">
        <v>28</v>
      </c>
      <c r="G8" s="21">
        <v>2</v>
      </c>
      <c r="H8" s="22" t="s">
        <v>29</v>
      </c>
      <c r="I8" s="23">
        <v>700</v>
      </c>
      <c r="J8" s="23">
        <f t="shared" ref="J8:J10" si="0">I8*G8*E8</f>
        <v>22400</v>
      </c>
      <c r="K8" s="20"/>
    </row>
    <row r="9" spans="2:11" s="11" customFormat="1" ht="20.25" customHeight="1" x14ac:dyDescent="0.25">
      <c r="B9" s="80"/>
      <c r="C9" s="87"/>
      <c r="D9" s="20" t="s">
        <v>30</v>
      </c>
      <c r="E9" s="21">
        <v>4</v>
      </c>
      <c r="F9" s="22" t="s">
        <v>28</v>
      </c>
      <c r="G9" s="21">
        <v>2</v>
      </c>
      <c r="H9" s="22" t="s">
        <v>29</v>
      </c>
      <c r="I9" s="23">
        <v>800</v>
      </c>
      <c r="J9" s="23">
        <f t="shared" si="0"/>
        <v>6400</v>
      </c>
      <c r="K9" s="20"/>
    </row>
    <row r="10" spans="2:11" s="11" customFormat="1" ht="20.25" customHeight="1" x14ac:dyDescent="0.25">
      <c r="B10" s="80"/>
      <c r="C10" s="24"/>
      <c r="D10" s="20" t="s">
        <v>27</v>
      </c>
      <c r="E10" s="21">
        <v>5</v>
      </c>
      <c r="F10" s="22" t="s">
        <v>28</v>
      </c>
      <c r="G10" s="21">
        <v>1</v>
      </c>
      <c r="H10" s="22" t="s">
        <v>29</v>
      </c>
      <c r="I10" s="23">
        <v>700</v>
      </c>
      <c r="J10" s="23">
        <f t="shared" si="0"/>
        <v>3500</v>
      </c>
      <c r="K10" s="25" t="s">
        <v>31</v>
      </c>
    </row>
    <row r="11" spans="2:11" s="11" customFormat="1" ht="20.25" customHeight="1" thickBot="1" x14ac:dyDescent="0.3">
      <c r="B11" s="76"/>
      <c r="C11" s="77" t="s">
        <v>32</v>
      </c>
      <c r="D11" s="77"/>
      <c r="E11" s="77"/>
      <c r="F11" s="77"/>
      <c r="G11" s="77"/>
      <c r="H11" s="77"/>
      <c r="I11" s="78"/>
      <c r="J11" s="26">
        <f>SUM(J8:J10)</f>
        <v>32300</v>
      </c>
      <c r="K11" s="27"/>
    </row>
    <row r="12" spans="2:11" s="11" customFormat="1" ht="17.399999999999999" x14ac:dyDescent="0.25">
      <c r="B12" s="74" t="s">
        <v>33</v>
      </c>
      <c r="C12" s="28">
        <v>44127</v>
      </c>
      <c r="D12" s="29" t="s">
        <v>34</v>
      </c>
      <c r="E12" s="14">
        <v>25</v>
      </c>
      <c r="F12" s="15" t="s">
        <v>35</v>
      </c>
      <c r="G12" s="14">
        <v>1</v>
      </c>
      <c r="H12" s="15" t="s">
        <v>36</v>
      </c>
      <c r="I12" s="16">
        <v>208</v>
      </c>
      <c r="J12" s="16">
        <f t="shared" ref="J12:J19" si="1">I12*G12*E12</f>
        <v>5200</v>
      </c>
      <c r="K12" s="30" t="s">
        <v>37</v>
      </c>
    </row>
    <row r="13" spans="2:11" s="11" customFormat="1" ht="20.25" customHeight="1" x14ac:dyDescent="0.25">
      <c r="B13" s="79"/>
      <c r="C13" s="31">
        <v>44128</v>
      </c>
      <c r="D13" s="20" t="s">
        <v>38</v>
      </c>
      <c r="E13" s="21">
        <v>2</v>
      </c>
      <c r="F13" s="22" t="s">
        <v>39</v>
      </c>
      <c r="G13" s="21">
        <v>1</v>
      </c>
      <c r="H13" s="22" t="s">
        <v>36</v>
      </c>
      <c r="I13" s="23">
        <v>2500</v>
      </c>
      <c r="J13" s="23">
        <f t="shared" si="1"/>
        <v>5000</v>
      </c>
      <c r="K13" s="32" t="s">
        <v>40</v>
      </c>
    </row>
    <row r="14" spans="2:11" s="11" customFormat="1" ht="20.25" customHeight="1" x14ac:dyDescent="0.25">
      <c r="B14" s="79"/>
      <c r="C14" s="31">
        <v>44128</v>
      </c>
      <c r="D14" s="20" t="s">
        <v>41</v>
      </c>
      <c r="E14" s="21">
        <v>2</v>
      </c>
      <c r="F14" s="22" t="s">
        <v>39</v>
      </c>
      <c r="G14" s="21">
        <v>1</v>
      </c>
      <c r="H14" s="22" t="s">
        <v>42</v>
      </c>
      <c r="I14" s="23">
        <v>3500</v>
      </c>
      <c r="J14" s="23">
        <f t="shared" si="1"/>
        <v>7000</v>
      </c>
      <c r="K14" s="32" t="s">
        <v>43</v>
      </c>
    </row>
    <row r="15" spans="2:11" s="11" customFormat="1" ht="20.25" customHeight="1" x14ac:dyDescent="0.25">
      <c r="B15" s="79"/>
      <c r="C15" s="31">
        <v>44129</v>
      </c>
      <c r="D15" s="20" t="s">
        <v>44</v>
      </c>
      <c r="E15" s="21">
        <v>2</v>
      </c>
      <c r="F15" s="22" t="s">
        <v>39</v>
      </c>
      <c r="G15" s="21">
        <v>1</v>
      </c>
      <c r="H15" s="22" t="s">
        <v>36</v>
      </c>
      <c r="I15" s="23">
        <v>2500</v>
      </c>
      <c r="J15" s="23">
        <f t="shared" si="1"/>
        <v>5000</v>
      </c>
      <c r="K15" s="32" t="s">
        <v>45</v>
      </c>
    </row>
    <row r="16" spans="2:11" s="11" customFormat="1" ht="18" customHeight="1" x14ac:dyDescent="0.25">
      <c r="B16" s="79"/>
      <c r="C16" s="33" t="s">
        <v>46</v>
      </c>
      <c r="D16" s="20"/>
      <c r="E16" s="21">
        <v>1</v>
      </c>
      <c r="F16" s="21" t="s">
        <v>36</v>
      </c>
      <c r="G16" s="21">
        <v>2</v>
      </c>
      <c r="H16" s="21" t="s">
        <v>47</v>
      </c>
      <c r="I16" s="23">
        <v>2138</v>
      </c>
      <c r="J16" s="23">
        <f t="shared" si="1"/>
        <v>4276</v>
      </c>
      <c r="K16" s="32" t="s">
        <v>48</v>
      </c>
    </row>
    <row r="17" spans="2:11" s="11" customFormat="1" ht="18" customHeight="1" thickBot="1" x14ac:dyDescent="0.3">
      <c r="B17" s="76"/>
      <c r="C17" s="78" t="s">
        <v>49</v>
      </c>
      <c r="D17" s="88"/>
      <c r="E17" s="88"/>
      <c r="F17" s="88"/>
      <c r="G17" s="88"/>
      <c r="H17" s="88"/>
      <c r="I17" s="88"/>
      <c r="J17" s="26">
        <f>SUM(J12:J16)</f>
        <v>26476</v>
      </c>
      <c r="K17" s="27"/>
    </row>
    <row r="18" spans="2:11" s="11" customFormat="1" ht="17.399999999999999" x14ac:dyDescent="0.25">
      <c r="B18" s="84" t="s">
        <v>50</v>
      </c>
      <c r="C18" s="34" t="s">
        <v>51</v>
      </c>
      <c r="D18" s="13"/>
      <c r="E18" s="14">
        <v>25</v>
      </c>
      <c r="F18" s="15" t="s">
        <v>21</v>
      </c>
      <c r="G18" s="14">
        <v>1</v>
      </c>
      <c r="H18" s="15" t="s">
        <v>52</v>
      </c>
      <c r="I18" s="16">
        <v>0</v>
      </c>
      <c r="J18" s="16">
        <f t="shared" si="1"/>
        <v>0</v>
      </c>
      <c r="K18" s="81" t="s">
        <v>53</v>
      </c>
    </row>
    <row r="19" spans="2:11" s="11" customFormat="1" ht="17.399999999999999" x14ac:dyDescent="0.25">
      <c r="B19" s="80"/>
      <c r="C19" s="35" t="s">
        <v>54</v>
      </c>
      <c r="D19" s="36"/>
      <c r="E19" s="37">
        <v>1</v>
      </c>
      <c r="F19" s="38" t="s">
        <v>55</v>
      </c>
      <c r="G19" s="37">
        <v>1</v>
      </c>
      <c r="H19" s="38" t="s">
        <v>47</v>
      </c>
      <c r="I19" s="39">
        <v>120</v>
      </c>
      <c r="J19" s="39">
        <f t="shared" si="1"/>
        <v>120</v>
      </c>
      <c r="K19" s="82"/>
    </row>
    <row r="20" spans="2:11" s="11" customFormat="1" ht="18" thickBot="1" x14ac:dyDescent="0.3">
      <c r="B20" s="85"/>
      <c r="C20" s="83" t="s">
        <v>56</v>
      </c>
      <c r="D20" s="77"/>
      <c r="E20" s="77"/>
      <c r="F20" s="77"/>
      <c r="G20" s="77"/>
      <c r="H20" s="77"/>
      <c r="I20" s="78"/>
      <c r="J20" s="26">
        <f>SUM(J18:J19)</f>
        <v>120</v>
      </c>
      <c r="K20" s="27"/>
    </row>
    <row r="21" spans="2:11" s="11" customFormat="1" ht="18" customHeight="1" x14ac:dyDescent="0.25">
      <c r="B21" s="84" t="s">
        <v>57</v>
      </c>
      <c r="C21" s="34" t="s">
        <v>58</v>
      </c>
      <c r="D21" s="20" t="s">
        <v>59</v>
      </c>
      <c r="E21" s="14">
        <v>5</v>
      </c>
      <c r="F21" s="15" t="s">
        <v>60</v>
      </c>
      <c r="G21" s="14">
        <v>1</v>
      </c>
      <c r="H21" s="15" t="s">
        <v>61</v>
      </c>
      <c r="I21" s="16">
        <v>1000</v>
      </c>
      <c r="J21" s="16">
        <f>I21*G21*E21</f>
        <v>5000</v>
      </c>
      <c r="K21" s="81" t="s">
        <v>62</v>
      </c>
    </row>
    <row r="22" spans="2:11" s="11" customFormat="1" ht="18" customHeight="1" x14ac:dyDescent="0.25">
      <c r="B22" s="80"/>
      <c r="C22" s="40" t="s">
        <v>63</v>
      </c>
      <c r="D22" s="41" t="s">
        <v>64</v>
      </c>
      <c r="E22" s="21">
        <v>1</v>
      </c>
      <c r="F22" s="22" t="s">
        <v>60</v>
      </c>
      <c r="G22" s="21">
        <v>1</v>
      </c>
      <c r="H22" s="22" t="s">
        <v>61</v>
      </c>
      <c r="I22" s="23">
        <v>1500</v>
      </c>
      <c r="J22" s="42">
        <v>2000</v>
      </c>
      <c r="K22" s="82"/>
    </row>
    <row r="23" spans="2:11" s="11" customFormat="1" ht="18" customHeight="1" x14ac:dyDescent="0.25">
      <c r="B23" s="80"/>
      <c r="C23" s="43" t="s">
        <v>65</v>
      </c>
      <c r="D23" s="20" t="s">
        <v>64</v>
      </c>
      <c r="E23" s="21">
        <v>1</v>
      </c>
      <c r="F23" s="22" t="s">
        <v>60</v>
      </c>
      <c r="G23" s="21">
        <v>1</v>
      </c>
      <c r="H23" s="22" t="s">
        <v>61</v>
      </c>
      <c r="I23" s="23">
        <v>1500</v>
      </c>
      <c r="J23" s="44">
        <f t="shared" ref="J23" si="2">I23*G23*E23</f>
        <v>1500</v>
      </c>
      <c r="K23" s="32"/>
    </row>
    <row r="24" spans="2:11" s="11" customFormat="1" ht="18" thickBot="1" x14ac:dyDescent="0.3">
      <c r="B24" s="85"/>
      <c r="C24" s="83" t="s">
        <v>56</v>
      </c>
      <c r="D24" s="77"/>
      <c r="E24" s="77"/>
      <c r="F24" s="77"/>
      <c r="G24" s="77"/>
      <c r="H24" s="77"/>
      <c r="I24" s="78"/>
      <c r="J24" s="26">
        <f>SUM(J21:J23)</f>
        <v>8500</v>
      </c>
      <c r="K24" s="27"/>
    </row>
    <row r="25" spans="2:11" s="11" customFormat="1" ht="18" customHeight="1" x14ac:dyDescent="0.25">
      <c r="B25" s="84" t="s">
        <v>66</v>
      </c>
      <c r="C25" s="45" t="s">
        <v>67</v>
      </c>
      <c r="D25" s="45" t="s">
        <v>68</v>
      </c>
      <c r="E25" s="14"/>
      <c r="F25" s="15" t="s">
        <v>69</v>
      </c>
      <c r="G25" s="14"/>
      <c r="H25" s="15" t="s">
        <v>69</v>
      </c>
      <c r="I25" s="16">
        <v>100</v>
      </c>
      <c r="J25" s="16">
        <f>I25*G25*E25</f>
        <v>0</v>
      </c>
      <c r="K25" s="17"/>
    </row>
    <row r="26" spans="2:11" s="11" customFormat="1" ht="18" customHeight="1" x14ac:dyDescent="0.25">
      <c r="B26" s="80"/>
      <c r="C26" s="46" t="s">
        <v>70</v>
      </c>
      <c r="D26" s="46" t="s">
        <v>71</v>
      </c>
      <c r="E26" s="47"/>
      <c r="F26" s="48" t="s">
        <v>72</v>
      </c>
      <c r="G26" s="47"/>
      <c r="H26" s="48" t="s">
        <v>73</v>
      </c>
      <c r="I26" s="44">
        <v>350</v>
      </c>
      <c r="J26" s="44">
        <f>I26*G26*E26</f>
        <v>0</v>
      </c>
      <c r="K26" s="49"/>
    </row>
    <row r="27" spans="2:11" s="11" customFormat="1" ht="18" customHeight="1" x14ac:dyDescent="0.25">
      <c r="B27" s="80"/>
      <c r="C27" s="50" t="s">
        <v>67</v>
      </c>
      <c r="D27" s="50" t="s">
        <v>74</v>
      </c>
      <c r="E27" s="21"/>
      <c r="F27" s="22" t="s">
        <v>69</v>
      </c>
      <c r="G27" s="21"/>
      <c r="H27" s="22" t="s">
        <v>69</v>
      </c>
      <c r="I27" s="23">
        <v>10</v>
      </c>
      <c r="J27" s="23">
        <f t="shared" ref="J27:J28" si="3">I27*G27*E27</f>
        <v>0</v>
      </c>
      <c r="K27" s="32" t="s">
        <v>75</v>
      </c>
    </row>
    <row r="28" spans="2:11" s="11" customFormat="1" ht="18" customHeight="1" x14ac:dyDescent="0.25">
      <c r="B28" s="80"/>
      <c r="C28" s="50" t="s">
        <v>67</v>
      </c>
      <c r="D28" s="50" t="s">
        <v>76</v>
      </c>
      <c r="E28" s="21">
        <v>2</v>
      </c>
      <c r="F28" s="22" t="s">
        <v>69</v>
      </c>
      <c r="G28" s="21">
        <v>1</v>
      </c>
      <c r="H28" s="22" t="s">
        <v>69</v>
      </c>
      <c r="I28" s="23">
        <v>200</v>
      </c>
      <c r="J28" s="23">
        <f t="shared" si="3"/>
        <v>400</v>
      </c>
      <c r="K28" s="32"/>
    </row>
    <row r="29" spans="2:11" s="11" customFormat="1" ht="18" thickBot="1" x14ac:dyDescent="0.3">
      <c r="B29" s="85"/>
      <c r="C29" s="77" t="s">
        <v>77</v>
      </c>
      <c r="D29" s="77"/>
      <c r="E29" s="77"/>
      <c r="F29" s="77"/>
      <c r="G29" s="77"/>
      <c r="H29" s="77"/>
      <c r="I29" s="78"/>
      <c r="J29" s="26">
        <f>SUM(J25:J28)</f>
        <v>400</v>
      </c>
      <c r="K29" s="27"/>
    </row>
    <row r="30" spans="2:11" s="11" customFormat="1" ht="20.25" customHeight="1" x14ac:dyDescent="0.25">
      <c r="B30" s="74" t="s">
        <v>78</v>
      </c>
      <c r="C30" s="51" t="s">
        <v>79</v>
      </c>
      <c r="D30" s="52" t="s">
        <v>80</v>
      </c>
      <c r="E30" s="46"/>
      <c r="F30" s="53" t="s">
        <v>35</v>
      </c>
      <c r="G30" s="53"/>
      <c r="H30" s="53" t="s">
        <v>81</v>
      </c>
      <c r="I30" s="53">
        <v>4000</v>
      </c>
      <c r="J30" s="23">
        <f>I30*G30*E30</f>
        <v>0</v>
      </c>
      <c r="K30" s="17"/>
    </row>
    <row r="31" spans="2:11" s="11" customFormat="1" ht="20.25" customHeight="1" x14ac:dyDescent="0.25">
      <c r="B31" s="75"/>
      <c r="C31" s="50" t="s">
        <v>82</v>
      </c>
      <c r="D31" s="50" t="s">
        <v>83</v>
      </c>
      <c r="E31" s="50"/>
      <c r="F31" s="53" t="s">
        <v>84</v>
      </c>
      <c r="G31" s="53"/>
      <c r="H31" s="53" t="s">
        <v>81</v>
      </c>
      <c r="I31" s="53">
        <v>3000</v>
      </c>
      <c r="J31" s="23">
        <f>I31*G31*E31</f>
        <v>0</v>
      </c>
      <c r="K31" s="49"/>
    </row>
    <row r="32" spans="2:11" s="11" customFormat="1" ht="18" customHeight="1" thickBot="1" x14ac:dyDescent="0.3">
      <c r="B32" s="76"/>
      <c r="C32" s="77" t="s">
        <v>85</v>
      </c>
      <c r="D32" s="77"/>
      <c r="E32" s="77"/>
      <c r="F32" s="77"/>
      <c r="G32" s="77"/>
      <c r="H32" s="77"/>
      <c r="I32" s="78"/>
      <c r="J32" s="26">
        <f>SUM(J30:J31)</f>
        <v>0</v>
      </c>
      <c r="K32" s="27"/>
    </row>
    <row r="33" spans="2:11" s="11" customFormat="1" ht="18" customHeight="1" x14ac:dyDescent="0.25">
      <c r="B33" s="74" t="s">
        <v>86</v>
      </c>
      <c r="C33" s="20" t="s">
        <v>87</v>
      </c>
      <c r="D33" s="54">
        <v>44127</v>
      </c>
      <c r="E33" s="21">
        <v>2</v>
      </c>
      <c r="F33" s="22" t="s">
        <v>35</v>
      </c>
      <c r="G33" s="21">
        <v>1</v>
      </c>
      <c r="H33" s="22" t="s">
        <v>61</v>
      </c>
      <c r="I33" s="23">
        <v>400</v>
      </c>
      <c r="J33" s="16">
        <f t="shared" ref="J33:J36" si="4">I33*G33*E33</f>
        <v>800</v>
      </c>
      <c r="K33" s="17"/>
    </row>
    <row r="34" spans="2:11" s="11" customFormat="1" ht="18" customHeight="1" x14ac:dyDescent="0.25">
      <c r="B34" s="79"/>
      <c r="C34" s="20" t="s">
        <v>88</v>
      </c>
      <c r="D34" s="20" t="s">
        <v>89</v>
      </c>
      <c r="E34" s="21">
        <v>2</v>
      </c>
      <c r="F34" s="22" t="s">
        <v>35</v>
      </c>
      <c r="G34" s="21">
        <v>3</v>
      </c>
      <c r="H34" s="22" t="s">
        <v>81</v>
      </c>
      <c r="I34" s="23">
        <v>500</v>
      </c>
      <c r="J34" s="23">
        <f t="shared" si="4"/>
        <v>3000</v>
      </c>
      <c r="K34" s="32"/>
    </row>
    <row r="35" spans="2:11" s="11" customFormat="1" ht="18" thickBot="1" x14ac:dyDescent="0.3">
      <c r="B35" s="76"/>
      <c r="C35" s="77" t="s">
        <v>90</v>
      </c>
      <c r="D35" s="77"/>
      <c r="E35" s="77"/>
      <c r="F35" s="77"/>
      <c r="G35" s="77"/>
      <c r="H35" s="77"/>
      <c r="I35" s="78"/>
      <c r="J35" s="26">
        <f>SUM(J33:J34)</f>
        <v>3800</v>
      </c>
      <c r="K35" s="27"/>
    </row>
    <row r="36" spans="2:11" s="11" customFormat="1" ht="18" customHeight="1" x14ac:dyDescent="0.25">
      <c r="B36" s="80" t="s">
        <v>91</v>
      </c>
      <c r="C36" s="33" t="s">
        <v>92</v>
      </c>
      <c r="D36" s="33" t="s">
        <v>93</v>
      </c>
      <c r="E36" s="33">
        <v>1</v>
      </c>
      <c r="F36" s="33" t="s">
        <v>94</v>
      </c>
      <c r="G36" s="33">
        <v>1</v>
      </c>
      <c r="H36" s="33" t="s">
        <v>47</v>
      </c>
      <c r="I36" s="33">
        <v>200</v>
      </c>
      <c r="J36" s="23">
        <f t="shared" si="4"/>
        <v>200</v>
      </c>
      <c r="K36" s="32"/>
    </row>
    <row r="37" spans="2:11" ht="18" customHeight="1" thickBot="1" x14ac:dyDescent="0.45">
      <c r="B37" s="76"/>
      <c r="C37" s="77" t="s">
        <v>95</v>
      </c>
      <c r="D37" s="77"/>
      <c r="E37" s="77"/>
      <c r="F37" s="77"/>
      <c r="G37" s="77"/>
      <c r="H37" s="77"/>
      <c r="I37" s="78"/>
      <c r="J37" s="26">
        <f>SUM(J36:J36)</f>
        <v>200</v>
      </c>
      <c r="K37" s="27"/>
    </row>
    <row r="38" spans="2:11" ht="17.399999999999999" x14ac:dyDescent="0.4">
      <c r="B38" s="56" t="s">
        <v>96</v>
      </c>
      <c r="C38" s="57">
        <v>0.1</v>
      </c>
      <c r="D38" s="58"/>
      <c r="E38" s="59"/>
      <c r="F38" s="59"/>
      <c r="G38" s="59"/>
      <c r="H38" s="59"/>
      <c r="I38" s="59"/>
      <c r="J38" s="23">
        <f>(J37+J35+J32+J29+J24+J20+J17+J11+J7)*C38</f>
        <v>11179.6</v>
      </c>
      <c r="K38" s="23"/>
    </row>
    <row r="39" spans="2:11" ht="17.25" customHeight="1" x14ac:dyDescent="0.4">
      <c r="B39" s="56" t="s">
        <v>97</v>
      </c>
      <c r="C39" s="60">
        <v>0.06</v>
      </c>
      <c r="D39" s="58"/>
      <c r="E39" s="59"/>
      <c r="F39" s="59"/>
      <c r="G39" s="59"/>
      <c r="H39" s="59"/>
      <c r="I39" s="59"/>
      <c r="J39" s="61">
        <f>(J11+J17+J20+J24+J29+J32+J35+J37+J38+J7)*C39</f>
        <v>7378.5360000000001</v>
      </c>
      <c r="K39" s="61"/>
    </row>
    <row r="40" spans="2:11" ht="17.399999999999999" x14ac:dyDescent="0.4">
      <c r="B40" s="69" t="s">
        <v>98</v>
      </c>
      <c r="C40" s="70"/>
      <c r="D40" s="70"/>
      <c r="E40" s="70"/>
      <c r="F40" s="70"/>
      <c r="G40" s="70"/>
      <c r="H40" s="70"/>
      <c r="I40" s="71"/>
      <c r="J40" s="62">
        <f>J7+J37+J35+J32+J29+J24+J20+J17+J11+J38+J39</f>
        <v>130354.136</v>
      </c>
      <c r="K40" s="63"/>
    </row>
    <row r="41" spans="2:11" ht="17.399999999999999" x14ac:dyDescent="0.4">
      <c r="B41" s="72" t="s">
        <v>18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2:11" ht="17.399999999999999" x14ac:dyDescent="0.4">
      <c r="B42" s="73" t="s">
        <v>99</v>
      </c>
      <c r="C42" s="73"/>
      <c r="D42" s="73"/>
      <c r="E42" s="73"/>
      <c r="F42" s="73"/>
      <c r="G42" s="73"/>
      <c r="H42" s="73"/>
      <c r="I42" s="73"/>
      <c r="J42" s="73"/>
      <c r="K42" s="73"/>
    </row>
    <row r="43" spans="2:11" ht="17.399999999999999" x14ac:dyDescent="0.4">
      <c r="B43" s="68" t="s">
        <v>100</v>
      </c>
      <c r="C43" s="68"/>
      <c r="D43" s="68"/>
      <c r="E43" s="68"/>
      <c r="F43" s="68"/>
      <c r="G43" s="68"/>
      <c r="H43" s="68"/>
      <c r="I43" s="68"/>
      <c r="J43" s="68"/>
      <c r="K43" s="68"/>
    </row>
    <row r="44" spans="2:11" ht="17.399999999999999" x14ac:dyDescent="0.4">
      <c r="B44" s="68" t="s">
        <v>101</v>
      </c>
      <c r="C44" s="68"/>
      <c r="D44" s="68"/>
      <c r="E44" s="68"/>
      <c r="F44" s="68"/>
      <c r="G44" s="68"/>
      <c r="H44" s="68"/>
      <c r="I44" s="68"/>
      <c r="J44" s="68"/>
      <c r="K44" s="68"/>
    </row>
    <row r="45" spans="2:11" ht="17.399999999999999" x14ac:dyDescent="0.4">
      <c r="B45" s="68" t="s">
        <v>102</v>
      </c>
      <c r="C45" s="68"/>
      <c r="D45" s="68"/>
      <c r="E45" s="68"/>
      <c r="F45" s="68"/>
      <c r="G45" s="68"/>
      <c r="H45" s="68"/>
      <c r="I45" s="68"/>
      <c r="J45" s="68"/>
      <c r="K45" s="68"/>
    </row>
    <row r="46" spans="2:11" ht="17.399999999999999" x14ac:dyDescent="0.4">
      <c r="B46" s="68" t="s">
        <v>103</v>
      </c>
      <c r="C46" s="68"/>
      <c r="D46" s="68"/>
      <c r="E46" s="68"/>
      <c r="F46" s="68"/>
      <c r="G46" s="68"/>
      <c r="H46" s="68"/>
      <c r="I46" s="68"/>
      <c r="J46" s="68"/>
      <c r="K46" s="68"/>
    </row>
    <row r="47" spans="2:11" ht="17.399999999999999" x14ac:dyDescent="0.4">
      <c r="B47" s="68" t="s">
        <v>104</v>
      </c>
      <c r="C47" s="68"/>
      <c r="D47" s="68"/>
      <c r="E47" s="68"/>
      <c r="F47" s="68"/>
      <c r="G47" s="68"/>
      <c r="H47" s="68"/>
      <c r="I47" s="68"/>
      <c r="J47" s="68"/>
      <c r="K47" s="68"/>
    </row>
    <row r="48" spans="2:11" ht="17.399999999999999" x14ac:dyDescent="0.4">
      <c r="B48" s="68" t="s">
        <v>105</v>
      </c>
      <c r="C48" s="68"/>
      <c r="D48" s="68"/>
      <c r="E48" s="68"/>
      <c r="F48" s="68"/>
      <c r="G48" s="68"/>
      <c r="H48" s="68"/>
      <c r="I48" s="68"/>
      <c r="J48" s="68"/>
      <c r="K48" s="68"/>
    </row>
    <row r="49" spans="4:8" ht="17.399999999999999" x14ac:dyDescent="0.4">
      <c r="D49" s="55"/>
      <c r="E49" s="55"/>
      <c r="F49" s="55"/>
      <c r="G49" s="64"/>
      <c r="H49" s="55"/>
    </row>
    <row r="50" spans="4:8" ht="17.399999999999999" x14ac:dyDescent="0.4">
      <c r="D50" s="55"/>
      <c r="E50" s="55"/>
      <c r="F50" s="55"/>
      <c r="G50" s="64"/>
      <c r="H50" s="55"/>
    </row>
    <row r="51" spans="4:8" ht="17.399999999999999" x14ac:dyDescent="0.4">
      <c r="D51" s="55"/>
      <c r="E51" s="55"/>
      <c r="F51" s="55"/>
      <c r="G51" s="64"/>
      <c r="H51" s="55"/>
    </row>
    <row r="52" spans="4:8" ht="17.399999999999999" x14ac:dyDescent="0.4">
      <c r="D52" s="55"/>
      <c r="E52" s="55"/>
      <c r="F52" s="55"/>
      <c r="G52" s="64"/>
      <c r="H52" s="55"/>
    </row>
    <row r="53" spans="4:8" ht="17.399999999999999" x14ac:dyDescent="0.4">
      <c r="D53" s="55"/>
      <c r="E53" s="55"/>
      <c r="F53" s="55"/>
      <c r="G53" s="64"/>
      <c r="H53" s="55"/>
    </row>
    <row r="54" spans="4:8" ht="17.399999999999999" x14ac:dyDescent="0.4">
      <c r="D54" s="55"/>
      <c r="E54" s="55"/>
      <c r="F54" s="55"/>
      <c r="G54" s="64"/>
      <c r="H54" s="55"/>
    </row>
    <row r="55" spans="4:8" ht="17.399999999999999" x14ac:dyDescent="0.4">
      <c r="D55" s="55"/>
      <c r="E55" s="55"/>
      <c r="F55" s="55"/>
      <c r="G55" s="64"/>
      <c r="H55" s="55"/>
    </row>
    <row r="56" spans="4:8" ht="17.399999999999999" x14ac:dyDescent="0.4">
      <c r="D56" s="55"/>
      <c r="E56" s="55"/>
      <c r="F56" s="55"/>
      <c r="G56" s="64"/>
      <c r="H56" s="55"/>
    </row>
    <row r="57" spans="4:8" ht="17.399999999999999" x14ac:dyDescent="0.4">
      <c r="D57" s="55"/>
      <c r="E57" s="55"/>
      <c r="F57" s="55"/>
      <c r="G57" s="64"/>
      <c r="H57" s="55"/>
    </row>
    <row r="58" spans="4:8" ht="17.399999999999999" x14ac:dyDescent="0.4">
      <c r="D58" s="55"/>
      <c r="E58" s="55"/>
      <c r="F58" s="55"/>
      <c r="G58" s="64"/>
      <c r="H58" s="55"/>
    </row>
    <row r="59" spans="4:8" ht="17.399999999999999" x14ac:dyDescent="0.4">
      <c r="D59" s="55"/>
      <c r="E59" s="55"/>
      <c r="F59" s="55"/>
      <c r="G59" s="64"/>
      <c r="H59" s="55"/>
    </row>
    <row r="60" spans="4:8" ht="17.399999999999999" x14ac:dyDescent="0.4">
      <c r="D60" s="55"/>
      <c r="E60" s="55"/>
      <c r="F60" s="55"/>
      <c r="G60" s="64"/>
      <c r="H60" s="55"/>
    </row>
    <row r="61" spans="4:8" ht="17.399999999999999" x14ac:dyDescent="0.4">
      <c r="D61" s="55"/>
      <c r="E61" s="55"/>
      <c r="F61" s="55"/>
      <c r="G61" s="64"/>
      <c r="H61" s="55"/>
    </row>
    <row r="62" spans="4:8" ht="17.399999999999999" x14ac:dyDescent="0.4">
      <c r="D62" s="55"/>
      <c r="E62" s="55"/>
      <c r="F62" s="55"/>
      <c r="G62" s="64"/>
      <c r="H62" s="55"/>
    </row>
    <row r="63" spans="4:8" ht="17.399999999999999" x14ac:dyDescent="0.4">
      <c r="D63" s="55"/>
      <c r="E63" s="55"/>
      <c r="F63" s="55"/>
      <c r="G63" s="64"/>
      <c r="H63" s="55"/>
    </row>
    <row r="64" spans="4:8" ht="17.399999999999999" x14ac:dyDescent="0.4">
      <c r="D64" s="55"/>
      <c r="E64" s="55"/>
      <c r="F64" s="55"/>
      <c r="G64" s="64"/>
      <c r="H64" s="55"/>
    </row>
    <row r="65" spans="4:8" ht="17.399999999999999" x14ac:dyDescent="0.4">
      <c r="D65" s="55"/>
      <c r="E65" s="55"/>
      <c r="F65" s="55"/>
      <c r="G65" s="64"/>
      <c r="H65" s="55"/>
    </row>
    <row r="66" spans="4:8" ht="17.399999999999999" x14ac:dyDescent="0.4">
      <c r="D66" s="55"/>
      <c r="E66" s="55"/>
      <c r="F66" s="55"/>
      <c r="G66" s="64"/>
      <c r="H66" s="55"/>
    </row>
    <row r="67" spans="4:8" ht="17.399999999999999" x14ac:dyDescent="0.4">
      <c r="D67" s="55"/>
      <c r="E67" s="55"/>
      <c r="F67" s="55"/>
      <c r="G67" s="64"/>
      <c r="H67" s="55"/>
    </row>
    <row r="68" spans="4:8" ht="17.399999999999999" x14ac:dyDescent="0.4">
      <c r="D68" s="55"/>
      <c r="E68" s="55"/>
      <c r="F68" s="55"/>
      <c r="G68" s="64"/>
      <c r="H68" s="55"/>
    </row>
    <row r="69" spans="4:8" ht="17.399999999999999" x14ac:dyDescent="0.4">
      <c r="D69" s="55"/>
      <c r="E69" s="55"/>
      <c r="F69" s="55"/>
      <c r="G69" s="64"/>
      <c r="H69" s="55"/>
    </row>
    <row r="70" spans="4:8" ht="17.399999999999999" x14ac:dyDescent="0.4">
      <c r="D70" s="55"/>
      <c r="E70" s="55"/>
      <c r="F70" s="55"/>
      <c r="G70" s="64"/>
      <c r="H70" s="55"/>
    </row>
    <row r="71" spans="4:8" ht="17.399999999999999" x14ac:dyDescent="0.4">
      <c r="D71" s="55"/>
      <c r="E71" s="55"/>
      <c r="F71" s="55"/>
      <c r="G71" s="64"/>
      <c r="H71" s="55"/>
    </row>
    <row r="72" spans="4:8" ht="17.399999999999999" x14ac:dyDescent="0.4">
      <c r="D72" s="55"/>
      <c r="E72" s="55"/>
      <c r="F72" s="55"/>
      <c r="G72" s="64"/>
      <c r="H72" s="55"/>
    </row>
    <row r="73" spans="4:8" ht="17.399999999999999" x14ac:dyDescent="0.4">
      <c r="D73" s="55"/>
      <c r="E73" s="55"/>
      <c r="F73" s="55"/>
      <c r="G73" s="64"/>
      <c r="H73" s="55"/>
    </row>
    <row r="74" spans="4:8" ht="17.399999999999999" x14ac:dyDescent="0.4">
      <c r="D74" s="55"/>
      <c r="E74" s="55"/>
      <c r="F74" s="55"/>
      <c r="G74" s="64"/>
      <c r="H74" s="55"/>
    </row>
    <row r="75" spans="4:8" ht="17.399999999999999" x14ac:dyDescent="0.4">
      <c r="D75" s="55"/>
      <c r="E75" s="55"/>
      <c r="F75" s="55"/>
      <c r="G75" s="64"/>
      <c r="H75" s="55"/>
    </row>
    <row r="76" spans="4:8" ht="17.399999999999999" x14ac:dyDescent="0.4">
      <c r="D76" s="55"/>
      <c r="E76" s="55"/>
      <c r="F76" s="55"/>
      <c r="G76" s="64"/>
      <c r="H76" s="55"/>
    </row>
    <row r="77" spans="4:8" ht="17.399999999999999" x14ac:dyDescent="0.4">
      <c r="D77" s="55"/>
      <c r="E77" s="55"/>
      <c r="F77" s="55"/>
      <c r="G77" s="64"/>
      <c r="H77" s="55"/>
    </row>
    <row r="78" spans="4:8" ht="17.399999999999999" x14ac:dyDescent="0.4">
      <c r="D78" s="55"/>
      <c r="E78" s="55"/>
      <c r="F78" s="55"/>
      <c r="G78" s="64"/>
      <c r="H78" s="55"/>
    </row>
    <row r="79" spans="4:8" ht="17.399999999999999" x14ac:dyDescent="0.4">
      <c r="D79" s="55"/>
      <c r="E79" s="55"/>
      <c r="F79" s="55"/>
      <c r="G79" s="64"/>
      <c r="H79" s="55"/>
    </row>
    <row r="80" spans="4:8" ht="17.399999999999999" x14ac:dyDescent="0.4">
      <c r="D80" s="55"/>
      <c r="E80" s="55"/>
      <c r="F80" s="55"/>
      <c r="G80" s="64"/>
      <c r="H80" s="55"/>
    </row>
    <row r="81" spans="4:8" ht="17.399999999999999" x14ac:dyDescent="0.4">
      <c r="D81" s="55"/>
      <c r="E81" s="55"/>
      <c r="F81" s="55"/>
      <c r="G81" s="64"/>
      <c r="H81" s="55"/>
    </row>
    <row r="82" spans="4:8" ht="17.399999999999999" x14ac:dyDescent="0.4">
      <c r="D82" s="55"/>
      <c r="E82" s="55"/>
      <c r="F82" s="55"/>
      <c r="G82" s="64"/>
      <c r="H82" s="55"/>
    </row>
    <row r="83" spans="4:8" ht="17.399999999999999" x14ac:dyDescent="0.4">
      <c r="D83" s="55"/>
      <c r="E83" s="55"/>
      <c r="F83" s="55"/>
      <c r="G83" s="64"/>
      <c r="H83" s="55"/>
    </row>
    <row r="84" spans="4:8" ht="17.399999999999999" x14ac:dyDescent="0.4">
      <c r="D84" s="55"/>
      <c r="E84" s="55"/>
      <c r="F84" s="55"/>
      <c r="G84" s="64"/>
      <c r="H84" s="55"/>
    </row>
    <row r="85" spans="4:8" ht="17.399999999999999" x14ac:dyDescent="0.4">
      <c r="D85" s="55"/>
      <c r="E85" s="55"/>
      <c r="F85" s="55"/>
      <c r="G85" s="64"/>
      <c r="H85" s="55"/>
    </row>
    <row r="86" spans="4:8" ht="17.399999999999999" x14ac:dyDescent="0.4">
      <c r="D86" s="55"/>
      <c r="E86" s="55"/>
      <c r="F86" s="55"/>
      <c r="G86" s="64"/>
      <c r="H86" s="55"/>
    </row>
    <row r="87" spans="4:8" ht="17.399999999999999" x14ac:dyDescent="0.4">
      <c r="D87" s="55"/>
      <c r="E87" s="55"/>
      <c r="F87" s="55"/>
      <c r="G87" s="64"/>
      <c r="H87" s="55"/>
    </row>
    <row r="88" spans="4:8" ht="17.399999999999999" x14ac:dyDescent="0.4">
      <c r="D88" s="55"/>
      <c r="E88" s="55"/>
      <c r="F88" s="55"/>
      <c r="G88" s="64"/>
      <c r="H88" s="55"/>
    </row>
    <row r="89" spans="4:8" ht="17.399999999999999" x14ac:dyDescent="0.4">
      <c r="D89" s="55"/>
      <c r="E89" s="55"/>
      <c r="F89" s="55"/>
      <c r="G89" s="64"/>
      <c r="H89" s="55"/>
    </row>
    <row r="90" spans="4:8" ht="17.399999999999999" x14ac:dyDescent="0.4">
      <c r="D90" s="55"/>
      <c r="E90" s="55"/>
      <c r="F90" s="55"/>
      <c r="G90" s="64"/>
      <c r="H90" s="55"/>
    </row>
    <row r="91" spans="4:8" ht="17.399999999999999" x14ac:dyDescent="0.4">
      <c r="D91" s="55"/>
      <c r="E91" s="55"/>
      <c r="F91" s="55"/>
      <c r="G91" s="64"/>
      <c r="H91" s="55"/>
    </row>
    <row r="92" spans="4:8" ht="17.399999999999999" x14ac:dyDescent="0.4">
      <c r="D92" s="55"/>
      <c r="E92" s="55"/>
      <c r="F92" s="55"/>
      <c r="G92" s="64"/>
      <c r="H92" s="55"/>
    </row>
    <row r="93" spans="4:8" ht="17.399999999999999" x14ac:dyDescent="0.4">
      <c r="D93" s="55"/>
      <c r="E93" s="55"/>
      <c r="F93" s="55"/>
      <c r="G93" s="64"/>
      <c r="H93" s="55"/>
    </row>
    <row r="94" spans="4:8" ht="17.399999999999999" x14ac:dyDescent="0.4">
      <c r="D94" s="55"/>
      <c r="E94" s="55"/>
      <c r="F94" s="55"/>
      <c r="G94" s="64"/>
      <c r="H94" s="55"/>
    </row>
    <row r="95" spans="4:8" ht="17.399999999999999" x14ac:dyDescent="0.4">
      <c r="D95" s="55"/>
      <c r="E95" s="55"/>
      <c r="F95" s="55"/>
      <c r="G95" s="64"/>
      <c r="H95" s="55"/>
    </row>
    <row r="96" spans="4:8" ht="17.399999999999999" x14ac:dyDescent="0.4">
      <c r="D96" s="55"/>
      <c r="E96" s="55"/>
      <c r="F96" s="55"/>
      <c r="G96" s="64"/>
      <c r="H96" s="55"/>
    </row>
    <row r="97" spans="4:8" ht="17.399999999999999" x14ac:dyDescent="0.4">
      <c r="D97" s="55"/>
      <c r="E97" s="55"/>
      <c r="F97" s="55"/>
      <c r="G97" s="64"/>
      <c r="H97" s="55"/>
    </row>
    <row r="98" spans="4:8" ht="17.399999999999999" x14ac:dyDescent="0.4">
      <c r="D98" s="55"/>
      <c r="E98" s="55"/>
      <c r="F98" s="55"/>
      <c r="G98" s="64"/>
      <c r="H98" s="55"/>
    </row>
    <row r="99" spans="4:8" ht="17.399999999999999" x14ac:dyDescent="0.4">
      <c r="D99" s="55"/>
      <c r="E99" s="55"/>
      <c r="F99" s="55"/>
      <c r="G99" s="64"/>
      <c r="H99" s="55"/>
    </row>
    <row r="100" spans="4:8" ht="17.399999999999999" x14ac:dyDescent="0.4">
      <c r="D100" s="55"/>
      <c r="E100" s="55"/>
      <c r="F100" s="55"/>
      <c r="G100" s="64"/>
      <c r="H100" s="55"/>
    </row>
    <row r="101" spans="4:8" ht="17.399999999999999" x14ac:dyDescent="0.4">
      <c r="D101" s="55"/>
      <c r="E101" s="55"/>
      <c r="F101" s="55"/>
      <c r="G101" s="64"/>
      <c r="H101" s="55"/>
    </row>
    <row r="102" spans="4:8" ht="17.399999999999999" x14ac:dyDescent="0.4">
      <c r="D102" s="55"/>
      <c r="E102" s="55"/>
      <c r="F102" s="55"/>
      <c r="G102" s="64"/>
      <c r="H102" s="55"/>
    </row>
    <row r="103" spans="4:8" ht="17.399999999999999" x14ac:dyDescent="0.4">
      <c r="D103" s="55"/>
      <c r="E103" s="55"/>
      <c r="F103" s="55"/>
      <c r="G103" s="64"/>
      <c r="H103" s="55"/>
    </row>
    <row r="104" spans="4:8" ht="17.399999999999999" x14ac:dyDescent="0.4">
      <c r="D104" s="55"/>
      <c r="E104" s="55"/>
      <c r="F104" s="55"/>
      <c r="G104" s="64"/>
      <c r="H104" s="55"/>
    </row>
    <row r="105" spans="4:8" ht="17.399999999999999" x14ac:dyDescent="0.4">
      <c r="D105" s="55"/>
      <c r="E105" s="55"/>
      <c r="F105" s="55"/>
      <c r="G105" s="64"/>
      <c r="H105" s="55"/>
    </row>
    <row r="106" spans="4:8" ht="17.399999999999999" x14ac:dyDescent="0.4">
      <c r="D106" s="55"/>
      <c r="E106" s="55"/>
      <c r="F106" s="55"/>
      <c r="G106" s="64"/>
      <c r="H106" s="55"/>
    </row>
    <row r="107" spans="4:8" ht="17.399999999999999" x14ac:dyDescent="0.4">
      <c r="D107" s="55"/>
      <c r="E107" s="55"/>
      <c r="F107" s="55"/>
      <c r="G107" s="64"/>
      <c r="H107" s="55"/>
    </row>
    <row r="108" spans="4:8" ht="17.399999999999999" x14ac:dyDescent="0.4">
      <c r="D108" s="55"/>
      <c r="E108" s="55"/>
      <c r="F108" s="55"/>
      <c r="G108" s="64"/>
      <c r="H108" s="55"/>
    </row>
    <row r="109" spans="4:8" ht="17.399999999999999" x14ac:dyDescent="0.4">
      <c r="D109" s="55"/>
      <c r="E109" s="55"/>
      <c r="F109" s="55"/>
      <c r="G109" s="64"/>
      <c r="H109" s="55"/>
    </row>
    <row r="110" spans="4:8" ht="17.399999999999999" x14ac:dyDescent="0.4">
      <c r="D110" s="55"/>
      <c r="E110" s="55"/>
      <c r="F110" s="55"/>
      <c r="G110" s="64"/>
      <c r="H110" s="55"/>
    </row>
    <row r="111" spans="4:8" ht="17.399999999999999" x14ac:dyDescent="0.4">
      <c r="D111" s="55"/>
      <c r="E111" s="55"/>
      <c r="F111" s="55"/>
      <c r="G111" s="64"/>
      <c r="H111" s="55"/>
    </row>
    <row r="112" spans="4:8" ht="17.399999999999999" x14ac:dyDescent="0.4">
      <c r="D112" s="55"/>
      <c r="E112" s="55"/>
      <c r="F112" s="55"/>
      <c r="G112" s="64"/>
      <c r="H112" s="55"/>
    </row>
    <row r="113" spans="4:8" ht="17.399999999999999" x14ac:dyDescent="0.4">
      <c r="D113" s="55"/>
      <c r="E113" s="55"/>
      <c r="F113" s="55"/>
      <c r="G113" s="64"/>
      <c r="H113" s="55"/>
    </row>
    <row r="114" spans="4:8" ht="17.399999999999999" x14ac:dyDescent="0.4">
      <c r="D114" s="55"/>
      <c r="E114" s="55"/>
      <c r="F114" s="55"/>
      <c r="G114" s="64"/>
      <c r="H114" s="55"/>
    </row>
    <row r="115" spans="4:8" ht="17.399999999999999" x14ac:dyDescent="0.4">
      <c r="D115" s="55"/>
      <c r="E115" s="55"/>
      <c r="F115" s="55"/>
      <c r="G115" s="64"/>
      <c r="H115" s="55"/>
    </row>
    <row r="116" spans="4:8" ht="17.399999999999999" x14ac:dyDescent="0.4">
      <c r="D116" s="55"/>
      <c r="E116" s="55"/>
      <c r="F116" s="55"/>
      <c r="G116" s="64"/>
      <c r="H116" s="55"/>
    </row>
    <row r="117" spans="4:8" ht="17.399999999999999" x14ac:dyDescent="0.4">
      <c r="D117" s="55"/>
      <c r="E117" s="55"/>
      <c r="F117" s="55"/>
      <c r="G117" s="64"/>
      <c r="H117" s="55"/>
    </row>
    <row r="118" spans="4:8" ht="17.399999999999999" x14ac:dyDescent="0.4">
      <c r="D118" s="55"/>
      <c r="E118" s="55"/>
      <c r="F118" s="55"/>
      <c r="G118" s="64"/>
      <c r="H118" s="55"/>
    </row>
    <row r="119" spans="4:8" ht="17.399999999999999" x14ac:dyDescent="0.4">
      <c r="D119" s="55"/>
      <c r="E119" s="55"/>
      <c r="F119" s="55"/>
      <c r="G119" s="64"/>
      <c r="H119" s="55"/>
    </row>
    <row r="120" spans="4:8" ht="17.399999999999999" x14ac:dyDescent="0.4">
      <c r="D120" s="55"/>
      <c r="E120" s="55"/>
      <c r="F120" s="55"/>
      <c r="G120" s="64"/>
      <c r="H120" s="55"/>
    </row>
    <row r="121" spans="4:8" ht="18" customHeight="1" x14ac:dyDescent="0.4">
      <c r="D121" s="55"/>
      <c r="E121" s="55"/>
      <c r="F121" s="55"/>
      <c r="G121" s="64"/>
      <c r="H121" s="55"/>
    </row>
    <row r="122" spans="4:8" ht="18" customHeight="1" x14ac:dyDescent="0.4">
      <c r="D122" s="55"/>
      <c r="E122" s="55"/>
      <c r="F122" s="55"/>
      <c r="G122" s="64"/>
      <c r="H122" s="55"/>
    </row>
    <row r="123" spans="4:8" ht="17.399999999999999" x14ac:dyDescent="0.4">
      <c r="D123" s="55"/>
      <c r="E123" s="55"/>
      <c r="F123" s="55"/>
      <c r="G123" s="64"/>
      <c r="H123" s="55"/>
    </row>
    <row r="124" spans="4:8" ht="17.399999999999999" x14ac:dyDescent="0.4">
      <c r="D124" s="55"/>
      <c r="E124" s="55"/>
      <c r="F124" s="55"/>
      <c r="G124" s="64"/>
      <c r="H124" s="55"/>
    </row>
    <row r="125" spans="4:8" ht="17.399999999999999" x14ac:dyDescent="0.4">
      <c r="D125" s="55"/>
      <c r="E125" s="55"/>
      <c r="F125" s="55"/>
      <c r="G125" s="64"/>
      <c r="H125" s="55"/>
    </row>
    <row r="126" spans="4:8" ht="17.399999999999999" x14ac:dyDescent="0.4">
      <c r="D126" s="55"/>
      <c r="E126" s="55"/>
      <c r="F126" s="55"/>
      <c r="G126" s="64"/>
      <c r="H126" s="55"/>
    </row>
    <row r="127" spans="4:8" ht="17.399999999999999" x14ac:dyDescent="0.4">
      <c r="D127" s="55"/>
      <c r="E127" s="55"/>
      <c r="F127" s="55"/>
      <c r="G127" s="64"/>
      <c r="H127" s="55"/>
    </row>
    <row r="128" spans="4:8" ht="17.399999999999999" x14ac:dyDescent="0.4">
      <c r="D128" s="55"/>
      <c r="E128" s="55"/>
      <c r="F128" s="55"/>
      <c r="G128" s="64"/>
      <c r="H128" s="55"/>
    </row>
    <row r="129" spans="4:8" ht="17.399999999999999" x14ac:dyDescent="0.4">
      <c r="D129" s="55"/>
      <c r="E129" s="55"/>
      <c r="F129" s="55"/>
      <c r="G129" s="64"/>
      <c r="H129" s="55"/>
    </row>
    <row r="130" spans="4:8" ht="18" customHeight="1" x14ac:dyDescent="0.4">
      <c r="D130" s="55"/>
      <c r="E130" s="55"/>
      <c r="F130" s="55"/>
      <c r="G130" s="64"/>
      <c r="H130" s="55"/>
    </row>
    <row r="131" spans="4:8" ht="18" customHeight="1" x14ac:dyDescent="0.4"/>
    <row r="132" spans="4:8" ht="18" customHeight="1" x14ac:dyDescent="0.4"/>
    <row r="133" spans="4:8" ht="18" customHeight="1" x14ac:dyDescent="0.4"/>
    <row r="134" spans="4:8" ht="18" customHeight="1" x14ac:dyDescent="0.4"/>
    <row r="135" spans="4:8" ht="18" customHeight="1" x14ac:dyDescent="0.4">
      <c r="D135" s="55"/>
      <c r="E135" s="55"/>
      <c r="F135" s="55"/>
      <c r="G135" s="55"/>
      <c r="H135" s="55"/>
    </row>
    <row r="136" spans="4:8" ht="18" customHeight="1" x14ac:dyDescent="0.4">
      <c r="D136" s="55"/>
      <c r="E136" s="55"/>
      <c r="F136" s="55"/>
      <c r="G136" s="55"/>
      <c r="H136" s="55"/>
    </row>
    <row r="137" spans="4:8" ht="18" customHeight="1" x14ac:dyDescent="0.4">
      <c r="D137" s="55"/>
      <c r="E137" s="55"/>
      <c r="F137" s="55"/>
      <c r="G137" s="55"/>
      <c r="H137" s="55"/>
    </row>
    <row r="138" spans="4:8" ht="18" customHeight="1" x14ac:dyDescent="0.4">
      <c r="D138" s="55"/>
      <c r="E138" s="55"/>
      <c r="F138" s="55"/>
      <c r="G138" s="55"/>
      <c r="H138" s="55"/>
    </row>
    <row r="139" spans="4:8" ht="18" customHeight="1" x14ac:dyDescent="0.4">
      <c r="D139" s="55"/>
      <c r="E139" s="55"/>
      <c r="F139" s="55"/>
      <c r="G139" s="55"/>
      <c r="H139" s="55"/>
    </row>
    <row r="140" spans="4:8" ht="18" customHeight="1" x14ac:dyDescent="0.4">
      <c r="D140" s="55"/>
      <c r="E140" s="55"/>
      <c r="F140" s="55"/>
      <c r="G140" s="55"/>
      <c r="H140" s="55"/>
    </row>
    <row r="141" spans="4:8" ht="18" customHeight="1" x14ac:dyDescent="0.4">
      <c r="D141" s="55"/>
      <c r="E141" s="55"/>
      <c r="F141" s="55"/>
      <c r="G141" s="55"/>
      <c r="H141" s="55"/>
    </row>
    <row r="142" spans="4:8" ht="18" customHeight="1" x14ac:dyDescent="0.4">
      <c r="D142" s="55"/>
      <c r="E142" s="55"/>
      <c r="F142" s="55"/>
      <c r="G142" s="55"/>
      <c r="H142" s="55"/>
    </row>
    <row r="143" spans="4:8" ht="18" customHeight="1" x14ac:dyDescent="0.4">
      <c r="D143" s="55"/>
      <c r="E143" s="55"/>
      <c r="F143" s="55"/>
      <c r="G143" s="55"/>
      <c r="H143" s="55"/>
    </row>
    <row r="144" spans="4:8" ht="18" customHeight="1" x14ac:dyDescent="0.4">
      <c r="D144" s="55"/>
      <c r="E144" s="55"/>
      <c r="F144" s="55"/>
      <c r="G144" s="55"/>
      <c r="H144" s="55"/>
    </row>
    <row r="145" spans="4:8" ht="18" customHeight="1" x14ac:dyDescent="0.4">
      <c r="D145" s="55"/>
      <c r="E145" s="55"/>
      <c r="F145" s="55"/>
      <c r="G145" s="55"/>
      <c r="H145" s="55"/>
    </row>
    <row r="146" spans="4:8" ht="18" customHeight="1" x14ac:dyDescent="0.4">
      <c r="D146" s="55"/>
      <c r="E146" s="55"/>
      <c r="F146" s="55"/>
      <c r="G146" s="55"/>
      <c r="H146" s="55"/>
    </row>
    <row r="147" spans="4:8" ht="18" customHeight="1" x14ac:dyDescent="0.4">
      <c r="D147" s="55"/>
      <c r="E147" s="55"/>
      <c r="F147" s="55"/>
      <c r="G147" s="55"/>
      <c r="H147" s="55"/>
    </row>
    <row r="148" spans="4:8" ht="18" customHeight="1" x14ac:dyDescent="0.4">
      <c r="D148" s="55"/>
      <c r="E148" s="55"/>
      <c r="F148" s="55"/>
      <c r="G148" s="55"/>
      <c r="H148" s="55"/>
    </row>
    <row r="149" spans="4:8" ht="18" customHeight="1" x14ac:dyDescent="0.4">
      <c r="D149" s="55"/>
      <c r="E149" s="55"/>
      <c r="F149" s="55"/>
      <c r="G149" s="55"/>
      <c r="H149" s="55"/>
    </row>
    <row r="150" spans="4:8" ht="18" customHeight="1" x14ac:dyDescent="0.4">
      <c r="D150" s="55"/>
      <c r="E150" s="55"/>
      <c r="F150" s="55"/>
      <c r="G150" s="55"/>
      <c r="H150" s="55"/>
    </row>
    <row r="151" spans="4:8" ht="18" customHeight="1" x14ac:dyDescent="0.4">
      <c r="D151" s="55"/>
      <c r="E151" s="55"/>
      <c r="F151" s="55"/>
      <c r="G151" s="55"/>
      <c r="H151" s="55"/>
    </row>
    <row r="152" spans="4:8" ht="18" hidden="1" customHeight="1" x14ac:dyDescent="0.4">
      <c r="D152" s="55"/>
      <c r="E152" s="55"/>
      <c r="F152" s="55"/>
      <c r="G152" s="55"/>
      <c r="H152" s="55"/>
    </row>
    <row r="153" spans="4:8" ht="18" hidden="1" customHeight="1" x14ac:dyDescent="0.4">
      <c r="D153" s="55"/>
      <c r="E153" s="55"/>
      <c r="F153" s="55"/>
      <c r="G153" s="55"/>
      <c r="H153" s="55"/>
    </row>
    <row r="154" spans="4:8" ht="18" hidden="1" customHeight="1" x14ac:dyDescent="0.4">
      <c r="D154" s="55"/>
      <c r="E154" s="55"/>
      <c r="F154" s="55"/>
      <c r="G154" s="55"/>
      <c r="H154" s="55"/>
    </row>
    <row r="155" spans="4:8" ht="18" hidden="1" customHeight="1" x14ac:dyDescent="0.4">
      <c r="D155" s="55"/>
      <c r="E155" s="55"/>
      <c r="F155" s="55"/>
      <c r="G155" s="55"/>
      <c r="H155" s="55"/>
    </row>
    <row r="156" spans="4:8" ht="18" hidden="1" customHeight="1" x14ac:dyDescent="0.4">
      <c r="D156" s="55"/>
      <c r="E156" s="55"/>
      <c r="F156" s="55"/>
      <c r="G156" s="55"/>
      <c r="H156" s="55"/>
    </row>
    <row r="157" spans="4:8" ht="18" hidden="1" customHeight="1" x14ac:dyDescent="0.4">
      <c r="D157" s="55"/>
      <c r="E157" s="55"/>
      <c r="F157" s="55"/>
      <c r="G157" s="55"/>
      <c r="H157" s="55"/>
    </row>
    <row r="158" spans="4:8" ht="18" hidden="1" customHeight="1" x14ac:dyDescent="0.4">
      <c r="D158" s="55"/>
      <c r="E158" s="55"/>
      <c r="F158" s="55"/>
      <c r="G158" s="55"/>
      <c r="H158" s="55"/>
    </row>
    <row r="159" spans="4:8" ht="18" hidden="1" customHeight="1" x14ac:dyDescent="0.4">
      <c r="D159" s="55"/>
      <c r="E159" s="55"/>
      <c r="F159" s="55"/>
      <c r="G159" s="55"/>
      <c r="H159" s="55"/>
    </row>
    <row r="160" spans="4:8" ht="18" hidden="1" customHeight="1" x14ac:dyDescent="0.4"/>
    <row r="161" spans="4:8" ht="18" hidden="1" customHeight="1" x14ac:dyDescent="0.4"/>
    <row r="162" spans="4:8" ht="18" hidden="1" customHeight="1" x14ac:dyDescent="0.4"/>
    <row r="163" spans="4:8" ht="18" customHeight="1" x14ac:dyDescent="0.4"/>
    <row r="164" spans="4:8" ht="18" customHeight="1" x14ac:dyDescent="0.4">
      <c r="D164" s="55"/>
      <c r="E164" s="55"/>
      <c r="F164" s="55"/>
      <c r="G164" s="55"/>
      <c r="H164" s="55"/>
    </row>
    <row r="165" spans="4:8" ht="18" customHeight="1" x14ac:dyDescent="0.4">
      <c r="D165" s="55"/>
      <c r="E165" s="55"/>
      <c r="F165" s="55"/>
      <c r="G165" s="55"/>
      <c r="H165" s="55"/>
    </row>
    <row r="166" spans="4:8" ht="18" customHeight="1" x14ac:dyDescent="0.4">
      <c r="D166" s="55"/>
      <c r="E166" s="55"/>
      <c r="F166" s="55"/>
      <c r="G166" s="55"/>
      <c r="H166" s="55"/>
    </row>
    <row r="167" spans="4:8" ht="18" customHeight="1" x14ac:dyDescent="0.4">
      <c r="D167" s="55"/>
      <c r="E167" s="55"/>
      <c r="F167" s="55"/>
      <c r="G167" s="55"/>
      <c r="H167" s="55"/>
    </row>
    <row r="168" spans="4:8" ht="18" customHeight="1" x14ac:dyDescent="0.4">
      <c r="D168" s="55"/>
      <c r="E168" s="55"/>
      <c r="F168" s="55"/>
      <c r="G168" s="55"/>
      <c r="H168" s="55"/>
    </row>
    <row r="169" spans="4:8" ht="18" customHeight="1" x14ac:dyDescent="0.4">
      <c r="D169" s="55"/>
      <c r="E169" s="55"/>
      <c r="F169" s="55"/>
      <c r="G169" s="55"/>
      <c r="H169" s="55"/>
    </row>
    <row r="170" spans="4:8" ht="18" customHeight="1" x14ac:dyDescent="0.4">
      <c r="D170" s="55"/>
      <c r="E170" s="55"/>
      <c r="F170" s="55"/>
      <c r="G170" s="55"/>
      <c r="H170" s="55"/>
    </row>
    <row r="171" spans="4:8" ht="18" customHeight="1" x14ac:dyDescent="0.4">
      <c r="D171" s="55"/>
      <c r="E171" s="55"/>
      <c r="F171" s="55"/>
      <c r="G171" s="55"/>
      <c r="H171" s="55"/>
    </row>
    <row r="172" spans="4:8" ht="18" customHeight="1" x14ac:dyDescent="0.4">
      <c r="D172" s="55"/>
      <c r="E172" s="55"/>
      <c r="F172" s="55"/>
      <c r="G172" s="55"/>
      <c r="H172" s="55"/>
    </row>
    <row r="173" spans="4:8" ht="18" customHeight="1" x14ac:dyDescent="0.4">
      <c r="D173" s="55"/>
      <c r="E173" s="55"/>
      <c r="F173" s="55"/>
      <c r="G173" s="55"/>
      <c r="H173" s="55"/>
    </row>
    <row r="174" spans="4:8" ht="18" customHeight="1" x14ac:dyDescent="0.4">
      <c r="D174" s="55"/>
      <c r="E174" s="55"/>
      <c r="F174" s="55"/>
      <c r="G174" s="55"/>
      <c r="H174" s="55"/>
    </row>
    <row r="175" spans="4:8" ht="18" customHeight="1" x14ac:dyDescent="0.4">
      <c r="D175" s="55"/>
      <c r="E175" s="55"/>
      <c r="F175" s="55"/>
      <c r="G175" s="55"/>
      <c r="H175" s="55"/>
    </row>
    <row r="176" spans="4:8" ht="18" customHeight="1" x14ac:dyDescent="0.4">
      <c r="D176" s="55"/>
      <c r="E176" s="55"/>
      <c r="F176" s="55"/>
      <c r="G176" s="55"/>
      <c r="H176" s="55"/>
    </row>
    <row r="177" spans="4:8" ht="18" customHeight="1" x14ac:dyDescent="0.4">
      <c r="D177" s="55"/>
      <c r="E177" s="55"/>
      <c r="F177" s="55"/>
      <c r="G177" s="55"/>
      <c r="H177" s="55"/>
    </row>
    <row r="178" spans="4:8" ht="18" customHeight="1" x14ac:dyDescent="0.4">
      <c r="D178" s="55"/>
      <c r="E178" s="55"/>
      <c r="F178" s="55"/>
      <c r="G178" s="55"/>
      <c r="H178" s="55"/>
    </row>
    <row r="179" spans="4:8" ht="18" customHeight="1" x14ac:dyDescent="0.4">
      <c r="D179" s="55"/>
      <c r="E179" s="55"/>
      <c r="F179" s="55"/>
      <c r="G179" s="55"/>
      <c r="H179" s="55"/>
    </row>
    <row r="180" spans="4:8" ht="18" customHeight="1" x14ac:dyDescent="0.4">
      <c r="D180" s="55"/>
      <c r="E180" s="55"/>
      <c r="F180" s="55"/>
      <c r="G180" s="55"/>
      <c r="H180" s="55"/>
    </row>
    <row r="181" spans="4:8" ht="18" customHeight="1" x14ac:dyDescent="0.4">
      <c r="D181" s="55"/>
      <c r="E181" s="55"/>
      <c r="F181" s="55"/>
      <c r="G181" s="55"/>
      <c r="H181" s="55"/>
    </row>
    <row r="182" spans="4:8" ht="18" customHeight="1" x14ac:dyDescent="0.4">
      <c r="D182" s="55"/>
      <c r="E182" s="55"/>
      <c r="F182" s="55"/>
      <c r="G182" s="55"/>
      <c r="H182" s="55"/>
    </row>
    <row r="183" spans="4:8" ht="18" customHeight="1" x14ac:dyDescent="0.4">
      <c r="D183" s="55"/>
      <c r="E183" s="55"/>
      <c r="F183" s="55"/>
      <c r="G183" s="55"/>
      <c r="H183" s="55"/>
    </row>
    <row r="184" spans="4:8" ht="18" customHeight="1" x14ac:dyDescent="0.4">
      <c r="D184" s="55"/>
      <c r="E184" s="55"/>
      <c r="F184" s="55"/>
      <c r="G184" s="55"/>
      <c r="H184" s="55"/>
    </row>
    <row r="185" spans="4:8" ht="18" customHeight="1" x14ac:dyDescent="0.4">
      <c r="D185" s="55"/>
      <c r="E185" s="55"/>
      <c r="F185" s="55"/>
      <c r="G185" s="55"/>
      <c r="H185" s="55"/>
    </row>
    <row r="186" spans="4:8" ht="18" customHeight="1" x14ac:dyDescent="0.4">
      <c r="D186" s="55"/>
      <c r="E186" s="55"/>
      <c r="F186" s="55"/>
      <c r="G186" s="55"/>
      <c r="H186" s="55"/>
    </row>
    <row r="187" spans="4:8" ht="18" customHeight="1" x14ac:dyDescent="0.4">
      <c r="D187" s="55"/>
      <c r="E187" s="55"/>
      <c r="F187" s="55"/>
      <c r="G187" s="55"/>
      <c r="H187" s="55"/>
    </row>
    <row r="188" spans="4:8" ht="18" customHeight="1" x14ac:dyDescent="0.4">
      <c r="D188" s="55"/>
      <c r="E188" s="55"/>
      <c r="F188" s="55"/>
      <c r="G188" s="55"/>
      <c r="H188" s="55"/>
    </row>
    <row r="189" spans="4:8" ht="18" customHeight="1" x14ac:dyDescent="0.4">
      <c r="D189" s="55"/>
      <c r="E189" s="55"/>
      <c r="F189" s="55"/>
      <c r="G189" s="55"/>
      <c r="H189" s="55"/>
    </row>
    <row r="190" spans="4:8" ht="18" customHeight="1" x14ac:dyDescent="0.4">
      <c r="D190" s="55"/>
      <c r="E190" s="55"/>
      <c r="F190" s="55"/>
      <c r="G190" s="55"/>
      <c r="H190" s="55"/>
    </row>
    <row r="191" spans="4:8" ht="18" customHeight="1" x14ac:dyDescent="0.4">
      <c r="D191" s="55"/>
      <c r="E191" s="55"/>
      <c r="F191" s="55"/>
      <c r="G191" s="55"/>
      <c r="H191" s="55"/>
    </row>
    <row r="192" spans="4:8" ht="18" customHeight="1" x14ac:dyDescent="0.4">
      <c r="D192" s="55"/>
      <c r="E192" s="55"/>
      <c r="F192" s="55"/>
      <c r="G192" s="55"/>
      <c r="H192" s="55"/>
    </row>
    <row r="193" spans="4:8" ht="18" customHeight="1" x14ac:dyDescent="0.4">
      <c r="D193" s="55"/>
      <c r="E193" s="55"/>
      <c r="F193" s="55"/>
      <c r="G193" s="55"/>
      <c r="H193" s="55"/>
    </row>
    <row r="194" spans="4:8" ht="18" customHeight="1" x14ac:dyDescent="0.4">
      <c r="D194" s="55"/>
      <c r="E194" s="55"/>
      <c r="F194" s="55"/>
      <c r="G194" s="55"/>
      <c r="H194" s="55"/>
    </row>
    <row r="195" spans="4:8" ht="18" customHeight="1" x14ac:dyDescent="0.4">
      <c r="D195" s="55"/>
      <c r="E195" s="55"/>
      <c r="F195" s="55"/>
      <c r="G195" s="55"/>
      <c r="H195" s="55"/>
    </row>
    <row r="196" spans="4:8" ht="18" customHeight="1" x14ac:dyDescent="0.4">
      <c r="D196" s="55"/>
      <c r="E196" s="55"/>
      <c r="F196" s="55"/>
      <c r="G196" s="55"/>
      <c r="H196" s="55"/>
    </row>
    <row r="197" spans="4:8" ht="18" customHeight="1" x14ac:dyDescent="0.4">
      <c r="D197" s="55"/>
      <c r="E197" s="55"/>
      <c r="F197" s="55"/>
      <c r="G197" s="55"/>
      <c r="H197" s="55"/>
    </row>
    <row r="198" spans="4:8" ht="18" customHeight="1" x14ac:dyDescent="0.4">
      <c r="D198" s="55"/>
      <c r="E198" s="55"/>
      <c r="F198" s="55"/>
      <c r="G198" s="55"/>
      <c r="H198" s="55"/>
    </row>
    <row r="199" spans="4:8" ht="18" customHeight="1" x14ac:dyDescent="0.4">
      <c r="D199" s="55"/>
      <c r="E199" s="55"/>
      <c r="F199" s="55"/>
      <c r="G199" s="55"/>
      <c r="H199" s="55"/>
    </row>
    <row r="200" spans="4:8" ht="18" customHeight="1" x14ac:dyDescent="0.4">
      <c r="D200" s="55"/>
      <c r="E200" s="55"/>
      <c r="F200" s="55"/>
      <c r="G200" s="55"/>
      <c r="H200" s="55"/>
    </row>
    <row r="201" spans="4:8" ht="18" customHeight="1" x14ac:dyDescent="0.4">
      <c r="D201" s="55"/>
      <c r="E201" s="55"/>
      <c r="F201" s="55"/>
      <c r="G201" s="55"/>
      <c r="H201" s="55"/>
    </row>
    <row r="202" spans="4:8" ht="18" customHeight="1" x14ac:dyDescent="0.4">
      <c r="D202" s="55"/>
      <c r="E202" s="55"/>
      <c r="F202" s="55"/>
      <c r="G202" s="55"/>
      <c r="H202" s="55"/>
    </row>
  </sheetData>
  <mergeCells count="34">
    <mergeCell ref="B1:K1"/>
    <mergeCell ref="G2:K2"/>
    <mergeCell ref="G3:K3"/>
    <mergeCell ref="B4:K4"/>
    <mergeCell ref="B6:B7"/>
    <mergeCell ref="C7:I7"/>
    <mergeCell ref="B25:B29"/>
    <mergeCell ref="C29:I29"/>
    <mergeCell ref="B8:B11"/>
    <mergeCell ref="C8:C9"/>
    <mergeCell ref="C11:I11"/>
    <mergeCell ref="B12:B17"/>
    <mergeCell ref="C17:I17"/>
    <mergeCell ref="B18:B20"/>
    <mergeCell ref="K18:K19"/>
    <mergeCell ref="C20:I20"/>
    <mergeCell ref="B21:B24"/>
    <mergeCell ref="K21:K22"/>
    <mergeCell ref="C24:I24"/>
    <mergeCell ref="B30:B32"/>
    <mergeCell ref="C32:I32"/>
    <mergeCell ref="B33:B35"/>
    <mergeCell ref="C35:I35"/>
    <mergeCell ref="B36:B37"/>
    <mergeCell ref="C37:I37"/>
    <mergeCell ref="B46:K46"/>
    <mergeCell ref="B47:K47"/>
    <mergeCell ref="B48:K48"/>
    <mergeCell ref="B40:I40"/>
    <mergeCell ref="B41:K41"/>
    <mergeCell ref="B42:K42"/>
    <mergeCell ref="B43:K43"/>
    <mergeCell ref="B44:K44"/>
    <mergeCell ref="B45:K45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重庆万豪1021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耿吴茜</cp:lastModifiedBy>
  <dcterms:created xsi:type="dcterms:W3CDTF">2020-10-21T06:27:17Z</dcterms:created>
  <dcterms:modified xsi:type="dcterms:W3CDTF">2020-10-21T06:27:55Z</dcterms:modified>
</cp:coreProperties>
</file>