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<sst xmlns="http://schemas.openxmlformats.org/spreadsheetml/2006/main" count="121" uniqueCount="97">
  <si>
    <t>【借款报销单】</t>
  </si>
  <si>
    <t>团号：HMJB-241009-XSY480</t>
  </si>
  <si>
    <t>会议日期：2024-09-27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</si>
  <si>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</si>
  <si>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</si>
  <si>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</si>
  <si>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</si>
  <si>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</si>
  <si>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</si>
  <si>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</si>
  <si>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</si>
  <si>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</si>
  <si>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</si>
  <si>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</si>
  <si>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</si>
  <si>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</si>
  <si>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6人往返高铁票</t>
  </si>
  <si>
    <t xml:space="preserve"> </t>
  </si>
  <si>
    <t>租车费</t>
  </si>
  <si>
    <t>邓毅磊机票</t>
  </si>
  <si>
    <t>王红飞机票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</si>
  <si>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</si>
  <si>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</si>
  <si>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</si>
  <si>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</si>
  <si>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</si>
  <si>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</si>
  <si>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</si>
  <si>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</si>
  <si>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9.27午餐餐费</t>
  </si>
  <si>
    <t>需提供刷卡联、菜单（小票）</t>
  </si>
  <si>
    <t>9.27晚餐餐费</t>
  </si>
  <si>
    <t>9.28晚餐餐费</t>
  </si>
  <si>
    <t>9.29晚餐餐费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</si>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</sst>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Fill="1" applyBorder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workbookViewId="0">
      <selection activeCell="H27" sqref="H14 H27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30.5555555555556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7176</v>
      </c>
      <c r="G8" s="65">
        <v>0</v>
      </c>
      <c r="H8" s="65">
        <f t="shared" ref="H8:H13" si="0">F8+G8</f>
        <v>7176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4350</v>
      </c>
      <c r="G9" s="65">
        <v>0</v>
      </c>
      <c r="H9" s="65">
        <f t="shared" si="0"/>
        <v>4350</v>
      </c>
      <c r="I9" s="88" t="s">
        <v>18</v>
      </c>
      <c r="J9" s="89"/>
    </row>
    <row r="10" customHeight="1" spans="1:10">
      <c r="A10" s="62"/>
      <c r="B10" s="63"/>
      <c r="C10" s="64"/>
      <c r="D10" s="62"/>
      <c r="E10" s="64"/>
      <c r="F10" s="65">
        <v>1010</v>
      </c>
      <c r="G10" s="65">
        <v>0</v>
      </c>
      <c r="H10" s="65">
        <f t="shared" si="0"/>
        <v>1010</v>
      </c>
      <c r="I10" s="88" t="s">
        <v>19</v>
      </c>
      <c r="J10" s="89"/>
    </row>
    <row r="11" customHeight="1" spans="1:10">
      <c r="A11" s="62"/>
      <c r="B11" s="63"/>
      <c r="C11" s="64"/>
      <c r="D11" s="62"/>
      <c r="E11" s="64"/>
      <c r="F11" s="65">
        <v>490</v>
      </c>
      <c r="G11" s="65">
        <v>0</v>
      </c>
      <c r="H11" s="65">
        <f t="shared" si="0"/>
        <v>490</v>
      </c>
      <c r="I11" s="88" t="s">
        <v>19</v>
      </c>
      <c r="J11" s="89"/>
    </row>
    <row r="12" customHeight="1" spans="1:10">
      <c r="A12" s="62"/>
      <c r="B12" s="63"/>
      <c r="C12" s="64"/>
      <c r="D12" s="62"/>
      <c r="E12" s="64"/>
      <c r="F12" s="65">
        <v>910</v>
      </c>
      <c r="G12" s="65">
        <v>0</v>
      </c>
      <c r="H12" s="65">
        <f t="shared" si="0"/>
        <v>910</v>
      </c>
      <c r="I12" s="88" t="s">
        <v>20</v>
      </c>
      <c r="J12" s="89"/>
    </row>
    <row r="13" customHeight="1" spans="1:10">
      <c r="A13" s="62"/>
      <c r="B13" s="63"/>
      <c r="C13" s="64"/>
      <c r="D13" s="62"/>
      <c r="E13" s="64"/>
      <c r="F13" s="65">
        <v>870</v>
      </c>
      <c r="G13" s="65">
        <v>0</v>
      </c>
      <c r="H13" s="65">
        <f t="shared" si="0"/>
        <v>870</v>
      </c>
      <c r="I13" s="88" t="s">
        <v>20</v>
      </c>
      <c r="J13" s="89"/>
    </row>
    <row r="14" s="51" customFormat="1" customHeight="1" spans="1:10">
      <c r="A14" s="66"/>
      <c r="B14" s="67" t="s">
        <v>21</v>
      </c>
      <c r="C14" s="68">
        <f>SUM(C8)</f>
        <v>0</v>
      </c>
      <c r="D14" s="68">
        <f>SUM(D8)</f>
        <v>1</v>
      </c>
      <c r="E14" s="68">
        <f>SUM(E8)</f>
        <v>0</v>
      </c>
      <c r="F14" s="69">
        <f>SUM(F8:F13)</f>
        <v>14806</v>
      </c>
      <c r="G14" s="69">
        <f>SUM(G8:G13)</f>
        <v>0</v>
      </c>
      <c r="H14" s="69">
        <f>SUM(H8:H13)</f>
        <v>14806</v>
      </c>
      <c r="I14" s="90"/>
      <c r="J14" s="91"/>
    </row>
    <row r="15" hidden="1" customHeight="1" spans="1:10">
      <c r="A15" s="70">
        <v>2</v>
      </c>
      <c r="B15" s="71" t="s">
        <v>22</v>
      </c>
      <c r="C15" s="72">
        <v>0</v>
      </c>
      <c r="D15" s="70">
        <v>1</v>
      </c>
      <c r="E15" s="72">
        <f>C15*D15</f>
        <v>0</v>
      </c>
      <c r="F15" s="65">
        <v>0</v>
      </c>
      <c r="G15" s="65">
        <v>0</v>
      </c>
      <c r="H15" s="65">
        <f>F15+G15</f>
        <v>0</v>
      </c>
      <c r="I15" s="86"/>
      <c r="J15" s="87" t="s">
        <v>23</v>
      </c>
    </row>
    <row r="16" hidden="1" customHeight="1" spans="1:10">
      <c r="A16" s="73"/>
      <c r="B16" s="74"/>
      <c r="C16" s="75"/>
      <c r="D16" s="73"/>
      <c r="E16" s="75"/>
      <c r="F16" s="65">
        <v>0</v>
      </c>
      <c r="G16" s="65">
        <v>0</v>
      </c>
      <c r="H16" s="65">
        <f t="shared" ref="H16" si="1">F16+G16</f>
        <v>0</v>
      </c>
      <c r="I16" s="86"/>
      <c r="J16" s="89"/>
    </row>
    <row r="17" s="51" customFormat="1" hidden="1" customHeight="1" spans="1:10">
      <c r="A17" s="66"/>
      <c r="B17" s="67" t="s">
        <v>24</v>
      </c>
      <c r="C17" s="68">
        <f>SUM(C15)</f>
        <v>0</v>
      </c>
      <c r="D17" s="68">
        <f>SUM(D15)</f>
        <v>1</v>
      </c>
      <c r="E17" s="68">
        <f>SUM(E15)</f>
        <v>0</v>
      </c>
      <c r="F17" s="69">
        <f>SUM(F15:F16)</f>
        <v>0</v>
      </c>
      <c r="G17" s="69">
        <f>SUM(G15:G16)</f>
        <v>0</v>
      </c>
      <c r="H17" s="69">
        <f>SUM(H15:H16)</f>
        <v>0</v>
      </c>
      <c r="I17" s="90"/>
      <c r="J17" s="91"/>
    </row>
    <row r="18" hidden="1" customHeight="1" spans="1:10">
      <c r="A18" s="62">
        <v>3</v>
      </c>
      <c r="B18" s="63" t="s">
        <v>25</v>
      </c>
      <c r="C18" s="64">
        <v>0</v>
      </c>
      <c r="D18" s="62"/>
      <c r="E18" s="64">
        <f>C18*D18</f>
        <v>0</v>
      </c>
      <c r="F18" s="65">
        <v>0</v>
      </c>
      <c r="G18" s="65">
        <v>0</v>
      </c>
      <c r="H18" s="65">
        <f>F18+G18</f>
        <v>0</v>
      </c>
      <c r="I18" s="86"/>
      <c r="J18" s="92" t="s">
        <v>26</v>
      </c>
    </row>
    <row r="19" hidden="1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ref="H19:H25" si="2">F19+G19</f>
        <v>0</v>
      </c>
      <c r="I19" s="86"/>
      <c r="J19" s="93"/>
    </row>
    <row r="20" hidden="1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2"/>
        <v>0</v>
      </c>
      <c r="I20" s="86"/>
      <c r="J20" s="93"/>
    </row>
    <row r="21" hidden="1" customHeight="1" spans="1:10">
      <c r="A21" s="62"/>
      <c r="B21" s="63"/>
      <c r="C21" s="64"/>
      <c r="D21" s="62"/>
      <c r="E21" s="64"/>
      <c r="F21" s="65">
        <v>0</v>
      </c>
      <c r="G21" s="65">
        <v>0</v>
      </c>
      <c r="H21" s="65">
        <f t="shared" si="2"/>
        <v>0</v>
      </c>
      <c r="I21" s="86"/>
      <c r="J21" s="93"/>
    </row>
    <row r="22" s="51" customFormat="1" hidden="1" customHeight="1" spans="1:10">
      <c r="A22" s="66"/>
      <c r="B22" s="67" t="s">
        <v>27</v>
      </c>
      <c r="C22" s="68">
        <f>SUM(C18)</f>
        <v>0</v>
      </c>
      <c r="D22" s="68">
        <f t="shared" ref="D22:E22" si="3">SUM(D18)</f>
        <v>0</v>
      </c>
      <c r="E22" s="68">
        <f t="shared" si="3"/>
        <v>0</v>
      </c>
      <c r="F22" s="69">
        <f>SUM(F18:F21)</f>
        <v>0</v>
      </c>
      <c r="G22" s="69">
        <f t="shared" ref="G22:H22" si="4">SUM(G18:G21)</f>
        <v>0</v>
      </c>
      <c r="H22" s="69">
        <f t="shared" si="4"/>
        <v>0</v>
      </c>
      <c r="I22" s="90"/>
      <c r="J22" s="94"/>
    </row>
    <row r="23" customHeight="1" spans="1:10">
      <c r="A23" s="62">
        <v>4</v>
      </c>
      <c r="B23" s="63" t="s">
        <v>28</v>
      </c>
      <c r="C23" s="64">
        <v>0</v>
      </c>
      <c r="D23" s="62">
        <v>1</v>
      </c>
      <c r="E23" s="64">
        <f>C23*D23</f>
        <v>0</v>
      </c>
      <c r="F23" s="65">
        <v>674</v>
      </c>
      <c r="G23" s="65">
        <v>0</v>
      </c>
      <c r="H23" s="65">
        <f t="shared" si="2"/>
        <v>674</v>
      </c>
      <c r="I23" s="95" t="s">
        <v>29</v>
      </c>
      <c r="J23" s="92" t="s">
        <v>30</v>
      </c>
    </row>
    <row r="24" customHeight="1" spans="1:10">
      <c r="A24" s="62"/>
      <c r="B24" s="63"/>
      <c r="C24" s="64"/>
      <c r="D24" s="62"/>
      <c r="E24" s="64"/>
      <c r="F24" s="65">
        <v>2772</v>
      </c>
      <c r="G24" s="65">
        <v>0</v>
      </c>
      <c r="H24" s="65">
        <f t="shared" si="2"/>
        <v>2772</v>
      </c>
      <c r="I24" s="95" t="s">
        <v>31</v>
      </c>
      <c r="J24" s="93"/>
    </row>
    <row r="25" customHeight="1" spans="1:10">
      <c r="A25" s="62"/>
      <c r="B25" s="63"/>
      <c r="C25" s="64"/>
      <c r="D25" s="62"/>
      <c r="E25" s="64"/>
      <c r="F25" s="65">
        <v>4350</v>
      </c>
      <c r="G25" s="65">
        <v>0</v>
      </c>
      <c r="H25" s="65">
        <f t="shared" si="2"/>
        <v>4350</v>
      </c>
      <c r="I25" s="88" t="s">
        <v>32</v>
      </c>
      <c r="J25" s="93"/>
    </row>
    <row r="26" customHeight="1" spans="1:10">
      <c r="A26" s="62"/>
      <c r="B26" s="63"/>
      <c r="C26" s="64"/>
      <c r="D26" s="62"/>
      <c r="E26" s="64"/>
      <c r="F26" s="65">
        <v>4500</v>
      </c>
      <c r="G26" s="65">
        <v>0</v>
      </c>
      <c r="H26" s="65">
        <f t="shared" ref="H26:H46" si="5">F26+G26</f>
        <v>4500</v>
      </c>
      <c r="I26" s="88" t="s">
        <v>33</v>
      </c>
      <c r="J26" s="93"/>
    </row>
    <row r="27" s="51" customFormat="1" customHeight="1" spans="1:10">
      <c r="A27" s="66"/>
      <c r="B27" s="67" t="s">
        <v>34</v>
      </c>
      <c r="C27" s="68">
        <f>SUM(C23)</f>
        <v>0</v>
      </c>
      <c r="D27" s="68">
        <f t="shared" ref="D27:E27" si="6">SUM(D23)</f>
        <v>1</v>
      </c>
      <c r="E27" s="68">
        <f t="shared" si="6"/>
        <v>0</v>
      </c>
      <c r="F27" s="69">
        <f>SUM(F23:F26)</f>
        <v>12296</v>
      </c>
      <c r="G27" s="69">
        <f>SUM(G23:G26)</f>
        <v>0</v>
      </c>
      <c r="H27" s="69">
        <f>SUM(H23:H26)</f>
        <v>12296</v>
      </c>
      <c r="I27" s="90"/>
      <c r="J27" s="94"/>
    </row>
    <row r="28" hidden="1" customHeight="1" spans="1:10">
      <c r="A28" s="70">
        <v>5</v>
      </c>
      <c r="B28" s="71" t="s">
        <v>35</v>
      </c>
      <c r="C28" s="72">
        <v>0</v>
      </c>
      <c r="D28" s="70">
        <v>1</v>
      </c>
      <c r="E28" s="72">
        <f t="shared" ref="E26:E48" si="7">C28*D28</f>
        <v>0</v>
      </c>
      <c r="F28" s="65">
        <v>0</v>
      </c>
      <c r="G28" s="65">
        <v>0</v>
      </c>
      <c r="H28" s="65">
        <f t="shared" si="5"/>
        <v>0</v>
      </c>
      <c r="I28" s="96"/>
      <c r="J28" s="87" t="s">
        <v>36</v>
      </c>
    </row>
    <row r="29" hidden="1" customHeight="1" spans="1:10">
      <c r="A29" s="73"/>
      <c r="B29" s="74"/>
      <c r="C29" s="75"/>
      <c r="D29" s="73"/>
      <c r="E29" s="75"/>
      <c r="F29" s="65">
        <v>0</v>
      </c>
      <c r="G29" s="65">
        <v>0</v>
      </c>
      <c r="H29" s="65">
        <f t="shared" ref="H29" si="8">F29+G29</f>
        <v>0</v>
      </c>
      <c r="I29" s="86"/>
      <c r="J29" s="89"/>
    </row>
    <row r="30" s="51" customFormat="1" hidden="1" customHeight="1" spans="1:10">
      <c r="A30" s="66"/>
      <c r="B30" s="67" t="s">
        <v>37</v>
      </c>
      <c r="C30" s="68">
        <f>SUM(C28)</f>
        <v>0</v>
      </c>
      <c r="D30" s="68">
        <f t="shared" ref="D30:E30" si="9">SUM(D28)</f>
        <v>1</v>
      </c>
      <c r="E30" s="68">
        <f t="shared" si="9"/>
        <v>0</v>
      </c>
      <c r="F30" s="69">
        <f>SUM(F28:F29)</f>
        <v>0</v>
      </c>
      <c r="G30" s="69">
        <f>SUM(G28:G29)</f>
        <v>0</v>
      </c>
      <c r="H30" s="69">
        <f t="shared" ref="H30" si="10">SUM(H28:H29)</f>
        <v>0</v>
      </c>
      <c r="I30" s="90"/>
      <c r="J30" s="91"/>
    </row>
    <row r="31" hidden="1" customHeight="1" spans="1:10">
      <c r="A31" s="62">
        <v>6</v>
      </c>
      <c r="B31" s="63" t="s">
        <v>38</v>
      </c>
      <c r="C31" s="64">
        <v>0</v>
      </c>
      <c r="D31" s="62">
        <v>1</v>
      </c>
      <c r="E31" s="64">
        <f t="shared" si="7"/>
        <v>0</v>
      </c>
      <c r="F31" s="65">
        <v>0</v>
      </c>
      <c r="G31" s="65">
        <v>0</v>
      </c>
      <c r="H31" s="65">
        <f t="shared" si="5"/>
        <v>0</v>
      </c>
      <c r="I31" s="86"/>
      <c r="J31" s="87" t="s">
        <v>39</v>
      </c>
    </row>
    <row r="32" hidden="1" customHeight="1" spans="1:10">
      <c r="A32" s="62"/>
      <c r="B32" s="63"/>
      <c r="C32" s="64"/>
      <c r="D32" s="62"/>
      <c r="E32" s="64"/>
      <c r="F32" s="65">
        <v>0</v>
      </c>
      <c r="G32" s="65">
        <v>0</v>
      </c>
      <c r="H32" s="65">
        <f t="shared" si="5"/>
        <v>0</v>
      </c>
      <c r="I32" s="86"/>
      <c r="J32" s="93"/>
    </row>
    <row r="33" hidden="1" customHeight="1" spans="1:10">
      <c r="A33" s="62"/>
      <c r="B33" s="63"/>
      <c r="C33" s="64"/>
      <c r="D33" s="62"/>
      <c r="E33" s="64"/>
      <c r="F33" s="65">
        <v>0</v>
      </c>
      <c r="G33" s="65">
        <v>0</v>
      </c>
      <c r="H33" s="65">
        <f t="shared" si="5"/>
        <v>0</v>
      </c>
      <c r="I33" s="86"/>
      <c r="J33" s="93"/>
    </row>
    <row r="34" hidden="1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5"/>
        <v>0</v>
      </c>
      <c r="I34" s="86"/>
      <c r="J34" s="93"/>
    </row>
    <row r="35" s="51" customFormat="1" hidden="1" customHeight="1" spans="1:10">
      <c r="A35" s="66"/>
      <c r="B35" s="67" t="s">
        <v>40</v>
      </c>
      <c r="C35" s="68">
        <f>SUM(C31)</f>
        <v>0</v>
      </c>
      <c r="D35" s="68">
        <f t="shared" ref="D35:E35" si="11">SUM(D31)</f>
        <v>1</v>
      </c>
      <c r="E35" s="68">
        <f t="shared" si="11"/>
        <v>0</v>
      </c>
      <c r="F35" s="69">
        <f>SUM(F31:F34)</f>
        <v>0</v>
      </c>
      <c r="G35" s="69">
        <f t="shared" ref="G35:H35" si="12">SUM(G31:G34)</f>
        <v>0</v>
      </c>
      <c r="H35" s="69">
        <f t="shared" si="12"/>
        <v>0</v>
      </c>
      <c r="I35" s="90"/>
      <c r="J35" s="94"/>
    </row>
    <row r="36" customHeight="1" spans="1:10">
      <c r="A36" s="62">
        <v>7</v>
      </c>
      <c r="B36" s="63" t="s">
        <v>41</v>
      </c>
      <c r="C36" s="64">
        <v>0</v>
      </c>
      <c r="D36" s="62">
        <v>1</v>
      </c>
      <c r="E36" s="64">
        <f t="shared" si="7"/>
        <v>0</v>
      </c>
      <c r="F36" s="65">
        <v>980</v>
      </c>
      <c r="G36" s="65">
        <v>0</v>
      </c>
      <c r="H36" s="65">
        <f t="shared" si="5"/>
        <v>980</v>
      </c>
      <c r="I36" s="88"/>
      <c r="J36" s="97"/>
    </row>
    <row r="37" customHeight="1" spans="1:10">
      <c r="A37" s="62"/>
      <c r="B37" s="63"/>
      <c r="C37" s="64"/>
      <c r="D37" s="62"/>
      <c r="E37" s="64"/>
      <c r="F37" s="65">
        <v>0</v>
      </c>
      <c r="G37" s="65">
        <v>0</v>
      </c>
      <c r="H37" s="65">
        <f t="shared" si="5"/>
        <v>0</v>
      </c>
      <c r="I37" s="86"/>
      <c r="J37" s="98"/>
    </row>
    <row r="38" customHeight="1" spans="1:10">
      <c r="A38" s="62"/>
      <c r="B38" s="63"/>
      <c r="C38" s="64"/>
      <c r="D38" s="62"/>
      <c r="E38" s="64"/>
      <c r="F38" s="65">
        <v>0</v>
      </c>
      <c r="G38" s="65">
        <v>0</v>
      </c>
      <c r="H38" s="65">
        <f t="shared" si="5"/>
        <v>0</v>
      </c>
      <c r="I38" s="86"/>
      <c r="J38" s="98"/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5"/>
        <v>0</v>
      </c>
      <c r="I39" s="86"/>
      <c r="J39" s="98"/>
    </row>
    <row r="40" s="51" customFormat="1" customHeight="1" spans="1:10">
      <c r="A40" s="66"/>
      <c r="B40" s="67" t="s">
        <v>42</v>
      </c>
      <c r="C40" s="68">
        <f>SUM(C36)</f>
        <v>0</v>
      </c>
      <c r="D40" s="68">
        <f t="shared" ref="D40:E40" si="13">SUM(D36)</f>
        <v>1</v>
      </c>
      <c r="E40" s="68">
        <f t="shared" si="13"/>
        <v>0</v>
      </c>
      <c r="F40" s="69">
        <f>SUM(F36:F39)</f>
        <v>980</v>
      </c>
      <c r="G40" s="69">
        <f t="shared" ref="G40:H40" si="14">SUM(G36:G39)</f>
        <v>0</v>
      </c>
      <c r="H40" s="69">
        <f t="shared" si="14"/>
        <v>980</v>
      </c>
      <c r="I40" s="90"/>
      <c r="J40" s="99"/>
    </row>
    <row r="41" hidden="1" customHeight="1" spans="1:10">
      <c r="A41" s="62">
        <v>8</v>
      </c>
      <c r="B41" s="63" t="s">
        <v>43</v>
      </c>
      <c r="C41" s="64">
        <v>0</v>
      </c>
      <c r="D41" s="62">
        <v>1</v>
      </c>
      <c r="E41" s="64">
        <f t="shared" si="7"/>
        <v>0</v>
      </c>
      <c r="F41" s="65">
        <v>0</v>
      </c>
      <c r="G41" s="65">
        <v>0</v>
      </c>
      <c r="H41" s="65">
        <f t="shared" si="5"/>
        <v>0</v>
      </c>
      <c r="I41" s="86"/>
      <c r="J41" s="92" t="s">
        <v>44</v>
      </c>
    </row>
    <row r="42" hidden="1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5"/>
        <v>0</v>
      </c>
      <c r="I42" s="86"/>
      <c r="J42" s="93"/>
    </row>
    <row r="43" s="51" customFormat="1" hidden="1" customHeight="1" spans="1:10">
      <c r="A43" s="66"/>
      <c r="B43" s="67" t="s">
        <v>45</v>
      </c>
      <c r="C43" s="68">
        <f>SUM(C41)</f>
        <v>0</v>
      </c>
      <c r="D43" s="68">
        <f t="shared" ref="D43:E43" si="15">SUM(D41)</f>
        <v>1</v>
      </c>
      <c r="E43" s="68">
        <f t="shared" si="15"/>
        <v>0</v>
      </c>
      <c r="F43" s="69">
        <f>SUM(F41:F42)</f>
        <v>0</v>
      </c>
      <c r="G43" s="69">
        <f t="shared" ref="G43:H43" si="16">SUM(G41:G42)</f>
        <v>0</v>
      </c>
      <c r="H43" s="69">
        <f t="shared" si="16"/>
        <v>0</v>
      </c>
      <c r="I43" s="90"/>
      <c r="J43" s="94"/>
    </row>
    <row r="44" hidden="1" customHeight="1" spans="1:10">
      <c r="A44" s="62">
        <v>9</v>
      </c>
      <c r="B44" s="63" t="s">
        <v>46</v>
      </c>
      <c r="C44" s="64">
        <v>0</v>
      </c>
      <c r="D44" s="62">
        <v>1</v>
      </c>
      <c r="E44" s="64">
        <f t="shared" si="7"/>
        <v>0</v>
      </c>
      <c r="F44" s="65">
        <v>0</v>
      </c>
      <c r="G44" s="65">
        <v>0</v>
      </c>
      <c r="H44" s="65">
        <f t="shared" si="5"/>
        <v>0</v>
      </c>
      <c r="I44" s="86"/>
      <c r="J44" s="87" t="s">
        <v>47</v>
      </c>
    </row>
    <row r="45" hidden="1" customHeight="1" spans="1:10">
      <c r="A45" s="62"/>
      <c r="B45" s="63"/>
      <c r="C45" s="64"/>
      <c r="D45" s="62"/>
      <c r="E45" s="64"/>
      <c r="F45" s="65">
        <v>0</v>
      </c>
      <c r="G45" s="65">
        <v>0</v>
      </c>
      <c r="H45" s="65">
        <f t="shared" si="5"/>
        <v>0</v>
      </c>
      <c r="I45" s="86"/>
      <c r="J45" s="89"/>
    </row>
    <row r="46" hidden="1" customHeight="1" spans="1:10">
      <c r="A46" s="62"/>
      <c r="B46" s="63"/>
      <c r="C46" s="64"/>
      <c r="D46" s="62"/>
      <c r="E46" s="64"/>
      <c r="F46" s="65">
        <v>0</v>
      </c>
      <c r="G46" s="65">
        <v>0</v>
      </c>
      <c r="H46" s="65">
        <f t="shared" si="5"/>
        <v>0</v>
      </c>
      <c r="I46" s="86"/>
      <c r="J46" s="89"/>
    </row>
    <row r="47" s="51" customFormat="1" hidden="1" customHeight="1" spans="1:10">
      <c r="A47" s="66"/>
      <c r="B47" s="67" t="s">
        <v>48</v>
      </c>
      <c r="C47" s="68">
        <f>SUM(C44)</f>
        <v>0</v>
      </c>
      <c r="D47" s="68">
        <f t="shared" ref="D47:E47" si="17">SUM(D44)</f>
        <v>1</v>
      </c>
      <c r="E47" s="68">
        <f t="shared" si="17"/>
        <v>0</v>
      </c>
      <c r="F47" s="69">
        <f>SUM(F44:F46)</f>
        <v>0</v>
      </c>
      <c r="G47" s="69">
        <f t="shared" ref="G47:H47" si="18">SUM(G44:G46)</f>
        <v>0</v>
      </c>
      <c r="H47" s="69">
        <f t="shared" si="18"/>
        <v>0</v>
      </c>
      <c r="I47" s="90"/>
      <c r="J47" s="91"/>
    </row>
    <row r="48" ht="14.4" hidden="1" spans="1:10">
      <c r="A48" s="70">
        <v>10</v>
      </c>
      <c r="B48" s="63" t="s">
        <v>49</v>
      </c>
      <c r="C48" s="64">
        <v>0</v>
      </c>
      <c r="D48" s="62">
        <v>1</v>
      </c>
      <c r="E48" s="64">
        <f t="shared" si="7"/>
        <v>0</v>
      </c>
      <c r="F48" s="65">
        <v>0</v>
      </c>
      <c r="G48" s="65">
        <v>0</v>
      </c>
      <c r="H48" s="65">
        <f>F48+G48</f>
        <v>0</v>
      </c>
      <c r="I48" s="100"/>
      <c r="J48" s="97"/>
    </row>
    <row r="49" hidden="1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ref="H49:H54" si="19">F49+G49</f>
        <v>0</v>
      </c>
      <c r="I49" s="86"/>
      <c r="J49" s="98"/>
    </row>
    <row r="50" hidden="1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8"/>
    </row>
    <row r="51" hidden="1" customHeight="1" spans="1:10">
      <c r="A51" s="76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8"/>
    </row>
    <row r="52" hidden="1" customHeight="1" spans="1:10">
      <c r="A52" s="76"/>
      <c r="B52" s="63"/>
      <c r="C52" s="64"/>
      <c r="D52" s="62"/>
      <c r="E52" s="64"/>
      <c r="F52" s="65">
        <v>0</v>
      </c>
      <c r="G52" s="65">
        <v>0</v>
      </c>
      <c r="H52" s="65">
        <f t="shared" si="19"/>
        <v>0</v>
      </c>
      <c r="I52" s="86"/>
      <c r="J52" s="98"/>
    </row>
    <row r="53" hidden="1" customHeight="1" spans="1:10">
      <c r="A53" s="76"/>
      <c r="B53" s="63"/>
      <c r="C53" s="64"/>
      <c r="D53" s="62"/>
      <c r="E53" s="64"/>
      <c r="F53" s="65">
        <v>0</v>
      </c>
      <c r="G53" s="65">
        <v>0</v>
      </c>
      <c r="H53" s="65">
        <f t="shared" si="19"/>
        <v>0</v>
      </c>
      <c r="I53" s="86"/>
      <c r="J53" s="98"/>
    </row>
    <row r="54" hidden="1" customHeight="1" spans="1:10">
      <c r="A54" s="73"/>
      <c r="B54" s="63"/>
      <c r="C54" s="64"/>
      <c r="D54" s="62"/>
      <c r="E54" s="64"/>
      <c r="F54" s="65">
        <v>0</v>
      </c>
      <c r="G54" s="65">
        <v>0</v>
      </c>
      <c r="H54" s="65">
        <f t="shared" si="19"/>
        <v>0</v>
      </c>
      <c r="I54" s="86"/>
      <c r="J54" s="98"/>
    </row>
    <row r="55" s="51" customFormat="1" hidden="1" customHeight="1" spans="1:10">
      <c r="A55" s="66"/>
      <c r="B55" s="67" t="s">
        <v>50</v>
      </c>
      <c r="C55" s="68">
        <f>SUM(C48)</f>
        <v>0</v>
      </c>
      <c r="D55" s="68">
        <f t="shared" ref="D55:E55" si="20">SUM(D48)</f>
        <v>1</v>
      </c>
      <c r="E55" s="68">
        <f t="shared" si="20"/>
        <v>0</v>
      </c>
      <c r="F55" s="69">
        <f>SUM(F48:F54)</f>
        <v>0</v>
      </c>
      <c r="G55" s="69">
        <f t="shared" ref="G55:H55" si="21">SUM(G48:G54)</f>
        <v>0</v>
      </c>
      <c r="H55" s="69">
        <f t="shared" si="21"/>
        <v>0</v>
      </c>
      <c r="I55" s="90"/>
      <c r="J55" s="99"/>
    </row>
    <row r="56" customHeight="1" spans="1:10">
      <c r="A56" s="66"/>
      <c r="B56" s="67" t="s">
        <v>51</v>
      </c>
      <c r="C56" s="68">
        <f>SUM(C55,C47,C43,C40,C35,C30,C27,C22,C17,C14)</f>
        <v>0</v>
      </c>
      <c r="D56" s="68">
        <f t="shared" ref="D56:H56" si="22">SUM(D55,D47,D43,D40,D35,D30,D27,D22,D17,D14)</f>
        <v>9</v>
      </c>
      <c r="E56" s="68">
        <f t="shared" si="22"/>
        <v>0</v>
      </c>
      <c r="F56" s="69">
        <f t="shared" si="22"/>
        <v>28082</v>
      </c>
      <c r="G56" s="69">
        <f t="shared" si="22"/>
        <v>0</v>
      </c>
      <c r="H56" s="69">
        <f t="shared" si="22"/>
        <v>28082</v>
      </c>
      <c r="I56" s="90"/>
      <c r="J56" s="101"/>
    </row>
    <row r="58" customHeight="1" spans="8:8">
      <c r="H58">
        <f>1.06*1.06*H56</f>
        <v>31552.9352</v>
      </c>
    </row>
    <row r="60" customHeight="1" spans="1:9">
      <c r="A60" s="77" t="s">
        <v>52</v>
      </c>
      <c r="B60" s="78"/>
      <c r="C60" s="79" t="s">
        <v>53</v>
      </c>
      <c r="D60" s="79"/>
      <c r="E60" s="79" t="s">
        <v>54</v>
      </c>
      <c r="F60" s="79"/>
      <c r="G60" s="79" t="s">
        <v>55</v>
      </c>
      <c r="H60" s="79"/>
      <c r="I60" s="102" t="s">
        <v>56</v>
      </c>
    </row>
    <row r="61" customHeight="1" spans="1:9">
      <c r="A61" s="80">
        <f>E56</f>
        <v>0</v>
      </c>
      <c r="B61" s="81"/>
      <c r="C61" s="81">
        <f>H56</f>
        <v>28082</v>
      </c>
      <c r="D61" s="81"/>
      <c r="E61" s="81">
        <f>F56</f>
        <v>28082</v>
      </c>
      <c r="F61" s="81"/>
      <c r="G61" s="81">
        <f>G56</f>
        <v>0</v>
      </c>
      <c r="H61" s="81"/>
      <c r="I61" s="103">
        <f>A61-C61</f>
        <v>-28082</v>
      </c>
    </row>
    <row r="63" customHeight="1" spans="1:9">
      <c r="A63" s="82" t="s">
        <v>57</v>
      </c>
      <c r="B63" s="83"/>
      <c r="C63" s="84" t="s">
        <v>58</v>
      </c>
      <c r="D63" s="82"/>
      <c r="E63" s="82" t="s">
        <v>59</v>
      </c>
      <c r="F63" s="82"/>
      <c r="G63" s="82" t="s">
        <v>60</v>
      </c>
      <c r="H63" s="82"/>
      <c r="I63" s="8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3"/>
    <mergeCell ref="A15:A16"/>
    <mergeCell ref="A18:A21"/>
    <mergeCell ref="A23:A26"/>
    <mergeCell ref="A28:A29"/>
    <mergeCell ref="A31:A34"/>
    <mergeCell ref="A36:A39"/>
    <mergeCell ref="A41:A42"/>
    <mergeCell ref="A44:A46"/>
    <mergeCell ref="A48:A54"/>
    <mergeCell ref="B6:B7"/>
    <mergeCell ref="B8:B13"/>
    <mergeCell ref="B15:B16"/>
    <mergeCell ref="B18:B21"/>
    <mergeCell ref="B23:B26"/>
    <mergeCell ref="B28:B29"/>
    <mergeCell ref="B31:B34"/>
    <mergeCell ref="B36:B39"/>
    <mergeCell ref="B41:B42"/>
    <mergeCell ref="B44:B46"/>
    <mergeCell ref="B48:B54"/>
    <mergeCell ref="C8:C13"/>
    <mergeCell ref="C15:C16"/>
    <mergeCell ref="C18:C21"/>
    <mergeCell ref="C23:C26"/>
    <mergeCell ref="C28:C29"/>
    <mergeCell ref="C31:C34"/>
    <mergeCell ref="C36:C39"/>
    <mergeCell ref="C41:C42"/>
    <mergeCell ref="C44:C46"/>
    <mergeCell ref="C48:C54"/>
    <mergeCell ref="D8:D13"/>
    <mergeCell ref="D15:D16"/>
    <mergeCell ref="D18:D21"/>
    <mergeCell ref="D23:D26"/>
    <mergeCell ref="D28:D29"/>
    <mergeCell ref="D31:D34"/>
    <mergeCell ref="D36:D39"/>
    <mergeCell ref="D41:D42"/>
    <mergeCell ref="D44:D46"/>
    <mergeCell ref="D48:D54"/>
    <mergeCell ref="E8:E13"/>
    <mergeCell ref="E15:E16"/>
    <mergeCell ref="E18:E21"/>
    <mergeCell ref="E23:E26"/>
    <mergeCell ref="E28:E29"/>
    <mergeCell ref="E31:E34"/>
    <mergeCell ref="E36:E39"/>
    <mergeCell ref="E41:E42"/>
    <mergeCell ref="E44:E46"/>
    <mergeCell ref="E48:E54"/>
    <mergeCell ref="J4:J5"/>
    <mergeCell ref="J6:J7"/>
    <mergeCell ref="J8:J14"/>
    <mergeCell ref="J15:J17"/>
    <mergeCell ref="J18:J22"/>
    <mergeCell ref="J23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4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62</v>
      </c>
      <c r="E5" s="6"/>
      <c r="F5" s="7" t="s">
        <v>63</v>
      </c>
      <c r="G5" s="7"/>
      <c r="H5" s="6" t="s">
        <v>64</v>
      </c>
      <c r="I5" s="5"/>
      <c r="J5" s="7" t="s">
        <v>65</v>
      </c>
      <c r="K5" s="36"/>
    </row>
    <row r="6" ht="20.1" customHeight="1" spans="2:11">
      <c r="B6" s="8"/>
      <c r="C6" s="9"/>
      <c r="D6" s="10" t="s">
        <v>66</v>
      </c>
      <c r="E6" s="10"/>
      <c r="F6" s="11" t="s">
        <v>67</v>
      </c>
      <c r="G6" s="11"/>
      <c r="H6" s="10" t="s">
        <v>68</v>
      </c>
      <c r="I6" s="9"/>
      <c r="J6" s="11" t="s">
        <v>69</v>
      </c>
      <c r="K6" s="37"/>
    </row>
    <row r="7" ht="20.1" customHeight="1" spans="2:11">
      <c r="B7" s="8"/>
      <c r="C7" s="9"/>
      <c r="D7" s="10" t="s">
        <v>70</v>
      </c>
      <c r="E7" s="10"/>
      <c r="F7" s="12">
        <v>43704</v>
      </c>
      <c r="G7" s="11"/>
      <c r="H7" s="10" t="s">
        <v>71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72</v>
      </c>
      <c r="I8" s="39"/>
      <c r="J8" s="16" t="s">
        <v>73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74</v>
      </c>
      <c r="E10" s="20" t="s">
        <v>75</v>
      </c>
      <c r="F10" s="21"/>
      <c r="G10" s="22" t="s">
        <v>76</v>
      </c>
      <c r="H10" s="21" t="s">
        <v>77</v>
      </c>
      <c r="I10" s="20" t="s">
        <v>78</v>
      </c>
      <c r="J10" s="21"/>
      <c r="K10" s="22" t="s">
        <v>79</v>
      </c>
    </row>
    <row r="11" ht="20.1" customHeight="1" spans="2:11">
      <c r="B11" s="23">
        <v>1</v>
      </c>
      <c r="C11" s="24"/>
      <c r="D11" s="25" t="s">
        <v>80</v>
      </c>
      <c r="E11" s="23" t="s">
        <v>81</v>
      </c>
      <c r="F11" s="24"/>
      <c r="G11" s="26">
        <v>0</v>
      </c>
      <c r="H11" s="26"/>
      <c r="I11" s="41"/>
      <c r="J11" s="42"/>
      <c r="K11" s="43" t="s">
        <v>82</v>
      </c>
    </row>
    <row r="12" ht="23" customHeight="1" spans="2:11">
      <c r="B12" s="23">
        <v>2</v>
      </c>
      <c r="C12" s="24"/>
      <c r="D12" s="27"/>
      <c r="E12" s="28" t="s">
        <v>83</v>
      </c>
      <c r="F12" s="28"/>
      <c r="G12" s="26">
        <v>0</v>
      </c>
      <c r="H12" s="26"/>
      <c r="I12" s="41"/>
      <c r="J12" s="42"/>
      <c r="K12" s="43" t="s">
        <v>82</v>
      </c>
    </row>
    <row r="13" ht="20.1" customHeight="1" spans="2:11">
      <c r="B13" s="23">
        <v>3</v>
      </c>
      <c r="C13" s="24"/>
      <c r="D13" s="27"/>
      <c r="E13" s="23" t="s">
        <v>84</v>
      </c>
      <c r="F13" s="24"/>
      <c r="G13" s="26">
        <v>0</v>
      </c>
      <c r="H13" s="26"/>
      <c r="I13" s="41"/>
      <c r="J13" s="42"/>
      <c r="K13" s="43" t="s">
        <v>82</v>
      </c>
    </row>
    <row r="14" ht="20.1" customHeight="1" spans="2:11">
      <c r="B14" s="23">
        <v>4</v>
      </c>
      <c r="C14" s="24"/>
      <c r="D14" s="27"/>
      <c r="E14" s="23" t="s">
        <v>85</v>
      </c>
      <c r="F14" s="24"/>
      <c r="G14" s="26">
        <v>0</v>
      </c>
      <c r="H14" s="26"/>
      <c r="I14" s="41"/>
      <c r="J14" s="42"/>
      <c r="K14" s="43" t="s">
        <v>86</v>
      </c>
    </row>
    <row r="15" ht="20.1" customHeight="1" spans="2:11">
      <c r="B15" s="23">
        <v>5</v>
      </c>
      <c r="C15" s="24"/>
      <c r="D15" s="25" t="s">
        <v>49</v>
      </c>
      <c r="E15" s="28" t="s">
        <v>87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51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77</v>
      </c>
      <c r="C20" s="22"/>
      <c r="D20" s="22"/>
      <c r="E20" s="22"/>
      <c r="F20" s="22"/>
      <c r="G20" s="22" t="s">
        <v>88</v>
      </c>
      <c r="H20" s="22"/>
      <c r="I20" s="22"/>
      <c r="J20" s="22"/>
      <c r="K20" s="22" t="s">
        <v>89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90</v>
      </c>
      <c r="C23" s="17"/>
      <c r="D23" s="17"/>
      <c r="E23" s="17"/>
      <c r="F23" s="17" t="s">
        <v>58</v>
      </c>
      <c r="G23" s="17" t="s">
        <v>91</v>
      </c>
      <c r="H23" s="17"/>
      <c r="I23" s="17"/>
      <c r="J23" s="17" t="s">
        <v>60</v>
      </c>
      <c r="K23" s="17"/>
    </row>
    <row r="26" ht="17.4" spans="1:11">
      <c r="A26" s="2" t="s">
        <v>92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62</v>
      </c>
      <c r="E28" s="6"/>
      <c r="F28" s="7" t="str">
        <f>F5</f>
        <v>王凤雨</v>
      </c>
      <c r="G28" s="7"/>
      <c r="H28" s="6" t="s">
        <v>64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66</v>
      </c>
      <c r="E29" s="10"/>
      <c r="F29" s="11" t="str">
        <f>F6</f>
        <v>北京</v>
      </c>
      <c r="G29" s="11"/>
      <c r="H29" s="10" t="s">
        <v>68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70</v>
      </c>
      <c r="E30" s="10"/>
      <c r="F30" s="12">
        <f>F7</f>
        <v>43704</v>
      </c>
      <c r="G30" s="11"/>
      <c r="H30" s="10" t="s">
        <v>71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72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93</v>
      </c>
      <c r="E33" s="28" t="s">
        <v>94</v>
      </c>
      <c r="F33" s="28"/>
      <c r="G33" s="26" t="s">
        <v>95</v>
      </c>
      <c r="H33" s="26" t="s">
        <v>96</v>
      </c>
      <c r="I33" s="26" t="s">
        <v>51</v>
      </c>
      <c r="J33" s="26"/>
      <c r="K33" s="49" t="s">
        <v>79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51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90</v>
      </c>
      <c r="C38" s="17"/>
      <c r="D38" s="17"/>
      <c r="E38" s="17"/>
      <c r="F38" s="17" t="s">
        <v>58</v>
      </c>
      <c r="G38" s="17" t="s">
        <v>91</v>
      </c>
      <c r="H38" s="17"/>
      <c r="I38" s="17"/>
      <c r="J38" s="17" t="s">
        <v>60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2024-11-07T07:15:10Z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21D37F31BECF44CAA414AD0052A88822_12</vt:lpwstr>
  </property>
</Properties>
</file>