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<sst xmlns="http://schemas.openxmlformats.org/spreadsheetml/2006/main" count="62" uniqueCount="61">
  <si>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</si>
  <si>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</si>
  <si>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</si>
  <si>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</si>
  <si>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</si>
  <si>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</si>
  <si>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</si>
  <si>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</si>
  <si>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</si>
  <si>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</si>
  <si>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</si>
  <si>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</si>
  <si>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</si>
  <si>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</si>
  <si>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</si>
  <si>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</si>
  <si>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</si>
  <si>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</si>
  <si>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</si>
  <si>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</si>
  <si>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</si>
  <si>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客户使用费用合计</t>
  </si>
  <si>
    <t>活动餐费合计</t>
  </si>
  <si>
    <t>现地采买费用</t>
  </si>
  <si>
    <t>9.3-9.10 零食</t>
  </si>
  <si>
    <t>尽量提供可用的原始发票，发票项目不可用的，且开票需要加收税点的可以不提供原始发票。网上交易均需提供交易截图。</t>
  </si>
  <si>
    <t>9.10-9.17零食</t>
  </si>
  <si>
    <t>9.17-9.24零食</t>
  </si>
  <si>
    <t>伴手礼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</si>
  <si>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</si>
  <si>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</si>
  <si>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</si>
  <si>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</si>
  <si>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</si>
  <si>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</si>
  <si>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</si>
  <si>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</si>
  <si>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</si>
  <si>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</si>
  <si>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</si>
  <si>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</si>
  <si>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</si>
  <si>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9.7鸣沙山张雨馨+摄影师观光车费</t>
  </si>
  <si>
    <t>9.13鸣沙山张雨馨+摄影师观光车费</t>
  </si>
  <si>
    <t>9.21鸣沙山张雨馨+摄影师+全陪观光车费</t>
  </si>
  <si>
    <t>9.10 泰康客房费用</t>
  </si>
  <si>
    <t>活动话费-张雨馨</t>
  </si>
  <si>
    <t>抗高反药品</t>
  </si>
  <si>
    <t>9.24物料顺丰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</si>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</sst>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6"/>
  <sheetViews>
    <sheetView tabSelected="1" view="pageBreakPreview" zoomScale="85" zoomScaleNormal="70" topLeftCell="A57" workbookViewId="0">
      <selection activeCell="I12" sqref="I1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39.3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40000</v>
      </c>
      <c r="D8" s="16"/>
      <c r="E8" s="15">
        <f>C8*D8</f>
        <v>0</v>
      </c>
      <c r="F8" s="15">
        <v>33663.5</v>
      </c>
      <c r="G8" s="15">
        <v>0</v>
      </c>
      <c r="H8" s="15">
        <f>F8+G8</f>
        <v>33663.5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17</v>
      </c>
      <c r="C13" s="19">
        <f>SUM(C8)</f>
        <v>40000</v>
      </c>
      <c r="D13" s="19">
        <f>SUM(D8)</f>
        <v>0</v>
      </c>
      <c r="E13" s="19">
        <f>SUM(E8)</f>
        <v>0</v>
      </c>
      <c r="F13" s="19">
        <f>SUM(F8:F12)</f>
        <v>33663.5</v>
      </c>
      <c r="G13" s="19">
        <f>SUM(G8:G12)</f>
        <v>0</v>
      </c>
      <c r="H13" s="19">
        <f>SUM(H8:H12)</f>
        <v>33663.5</v>
      </c>
      <c r="I13" s="36"/>
      <c r="J13" s="37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/>
      <c r="B17" s="14"/>
      <c r="C17" s="15">
        <v>0</v>
      </c>
      <c r="D17" s="16"/>
      <c r="E17" s="15"/>
      <c r="F17" s="27">
        <v>0</v>
      </c>
      <c r="G17" s="15">
        <v>0</v>
      </c>
      <c r="H17" s="15">
        <f>F17+G17</f>
        <v>0</v>
      </c>
      <c r="I17" s="33"/>
      <c r="J17" s="38"/>
    </row>
    <row r="18" customHeight="1" spans="1:10">
      <c r="A18" s="13"/>
      <c r="B18" s="14"/>
      <c r="C18" s="15"/>
      <c r="D18" s="16"/>
      <c r="E18" s="15"/>
      <c r="F18" s="27">
        <v>0</v>
      </c>
      <c r="G18" s="15">
        <v>0</v>
      </c>
      <c r="H18" s="15">
        <f>F18+G18</f>
        <v>0</v>
      </c>
      <c r="I18" s="33"/>
      <c r="J18" s="38"/>
    </row>
    <row r="19" customHeight="1" spans="1:10">
      <c r="A19" s="13"/>
      <c r="B19" s="14"/>
      <c r="C19" s="15"/>
      <c r="D19" s="16"/>
      <c r="E19" s="15"/>
      <c r="F19" s="27">
        <v>0</v>
      </c>
      <c r="G19" s="15">
        <v>0</v>
      </c>
      <c r="H19" s="15">
        <f>F19+G19</f>
        <v>0</v>
      </c>
      <c r="I19" s="33"/>
      <c r="J19" s="38"/>
    </row>
    <row r="20" customHeight="1" spans="1:10">
      <c r="A20" s="13"/>
      <c r="B20" s="14"/>
      <c r="C20" s="15"/>
      <c r="D20" s="16"/>
      <c r="E20" s="15"/>
      <c r="F20" s="27">
        <v>0</v>
      </c>
      <c r="G20" s="15">
        <v>0</v>
      </c>
      <c r="H20" s="15">
        <f>F20+G20</f>
        <v>0</v>
      </c>
      <c r="I20" s="33"/>
      <c r="J20" s="38"/>
    </row>
    <row r="21" customHeight="1" spans="1:10">
      <c r="A21" s="13"/>
      <c r="B21" s="14"/>
      <c r="C21" s="15"/>
      <c r="D21" s="16"/>
      <c r="E21" s="15"/>
      <c r="F21" s="27">
        <v>0</v>
      </c>
      <c r="G21" s="15">
        <v>0</v>
      </c>
      <c r="H21" s="15">
        <f>F21+G21</f>
        <v>0</v>
      </c>
      <c r="I21" s="33"/>
      <c r="J21" s="38"/>
    </row>
    <row r="22" customHeight="1" spans="1:10">
      <c r="A22" s="13"/>
      <c r="B22" s="14"/>
      <c r="C22" s="15"/>
      <c r="D22" s="16"/>
      <c r="E22" s="15"/>
      <c r="F22" s="27">
        <v>0</v>
      </c>
      <c r="G22" s="15">
        <v>0</v>
      </c>
      <c r="H22" s="15">
        <f>F22+G22</f>
        <v>0</v>
      </c>
      <c r="I22" s="33"/>
      <c r="J22" s="38"/>
    </row>
    <row r="23" customHeight="1" spans="1:10">
      <c r="A23" s="13"/>
      <c r="B23" s="14"/>
      <c r="C23" s="15"/>
      <c r="D23" s="16"/>
      <c r="E23" s="15"/>
      <c r="F23" s="27">
        <v>0</v>
      </c>
      <c r="G23" s="15">
        <v>0</v>
      </c>
      <c r="H23" s="15">
        <f>F23+G23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27">
        <v>0</v>
      </c>
      <c r="G24" s="15">
        <v>0</v>
      </c>
      <c r="H24" s="15">
        <f>F24+G24</f>
        <v>0</v>
      </c>
      <c r="I24" s="33"/>
      <c r="J24" s="38"/>
    </row>
    <row r="25" customHeight="1" spans="1:10">
      <c r="A25" s="13"/>
      <c r="B25" s="14"/>
      <c r="C25" s="15"/>
      <c r="D25" s="16"/>
      <c r="E25" s="15"/>
      <c r="F25" s="27">
        <v>0</v>
      </c>
      <c r="G25" s="15">
        <v>0</v>
      </c>
      <c r="H25" s="15">
        <f>F25+G25</f>
        <v>0</v>
      </c>
      <c r="I25" s="33"/>
      <c r="J25" s="38"/>
    </row>
    <row r="26" customHeight="1" spans="1:10">
      <c r="A26" s="13"/>
      <c r="B26" s="14"/>
      <c r="C26" s="15"/>
      <c r="D26" s="16"/>
      <c r="E26" s="15"/>
      <c r="F26" s="27">
        <v>0</v>
      </c>
      <c r="G26" s="15">
        <v>0</v>
      </c>
      <c r="H26" s="15">
        <f>F26+G26</f>
        <v>0</v>
      </c>
      <c r="I26" s="33"/>
      <c r="J26" s="38"/>
    </row>
    <row r="27" customHeight="1" spans="1:10">
      <c r="A27" s="13"/>
      <c r="B27" s="14"/>
      <c r="C27" s="15"/>
      <c r="D27" s="16"/>
      <c r="E27" s="15"/>
      <c r="F27" s="27">
        <v>0</v>
      </c>
      <c r="G27" s="15">
        <v>0</v>
      </c>
      <c r="H27" s="15">
        <f>F27+G27</f>
        <v>0</v>
      </c>
      <c r="I27" s="33"/>
      <c r="J27" s="38"/>
    </row>
    <row r="28" customHeight="1" spans="1:10">
      <c r="A28" s="13"/>
      <c r="B28" s="14"/>
      <c r="C28" s="15"/>
      <c r="D28" s="16"/>
      <c r="E28" s="15"/>
      <c r="F28" s="27">
        <v>0</v>
      </c>
      <c r="G28" s="15">
        <v>0</v>
      </c>
      <c r="H28" s="15">
        <f>F28+G28</f>
        <v>0</v>
      </c>
      <c r="I28" s="33"/>
      <c r="J28" s="38"/>
    </row>
    <row r="29" s="1" customFormat="1" customHeight="1" spans="1:10">
      <c r="A29" s="17"/>
      <c r="B29" s="18" t="s">
        <v>21</v>
      </c>
      <c r="C29" s="19">
        <f>SUM(C17)</f>
        <v>0</v>
      </c>
      <c r="D29" s="19" t="e">
        <f>SUM(#REF!)</f>
        <v>#REF!</v>
      </c>
      <c r="E29" s="19" t="e">
        <f>SUM(#REF!)</f>
        <v>#REF!</v>
      </c>
      <c r="F29" s="19">
        <f>SUM(F17:F28)</f>
        <v>0</v>
      </c>
      <c r="G29" s="19">
        <f>SUM(G17:G26)</f>
        <v>0</v>
      </c>
      <c r="H29" s="19">
        <f>SUM(H17:H28)</f>
        <v>0</v>
      </c>
      <c r="I29" s="36"/>
      <c r="J29" s="39"/>
    </row>
    <row r="30" customHeight="1" spans="1:10">
      <c r="A30" s="13">
        <v>4</v>
      </c>
      <c r="B30" s="14" t="s">
        <v>22</v>
      </c>
      <c r="C30" s="15">
        <v>0</v>
      </c>
      <c r="D30" s="16">
        <v>0</v>
      </c>
      <c r="E30" s="15">
        <f t="shared" ref="E30:E59" si="1">C30*D30</f>
        <v>0</v>
      </c>
      <c r="F30" s="15">
        <v>0</v>
      </c>
      <c r="G30" s="15">
        <v>0</v>
      </c>
      <c r="H30" s="15">
        <f>SUM(F30:G30)</f>
        <v>0</v>
      </c>
      <c r="I30" s="33"/>
      <c r="J30" s="4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SUM(F31:G31)</f>
        <v>0</v>
      </c>
      <c r="I31" s="33"/>
      <c r="J31" s="3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SUM(F32:G32)</f>
        <v>0</v>
      </c>
      <c r="I32" s="33"/>
      <c r="J32" s="38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SUM(F33:G33)</f>
        <v>0</v>
      </c>
      <c r="I33" s="33"/>
      <c r="J33" s="38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SUM(F34:G34)</f>
        <v>0</v>
      </c>
      <c r="I34" s="33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ref="H35:H59" si="2">F35+G35</f>
        <v>0</v>
      </c>
      <c r="I35" s="33"/>
      <c r="J35" s="38"/>
    </row>
    <row r="36" s="1" customFormat="1" customHeight="1" spans="1:10">
      <c r="A36" s="17"/>
      <c r="B36" s="18" t="s">
        <v>22</v>
      </c>
      <c r="C36" s="19">
        <f>SUM(C30)</f>
        <v>0</v>
      </c>
      <c r="D36" s="19">
        <f t="shared" ref="D36:E36" si="3">SUM(D30)</f>
        <v>0</v>
      </c>
      <c r="E36" s="19">
        <f t="shared" si="3"/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6"/>
      <c r="J36" s="39"/>
    </row>
    <row r="37" customHeight="1" spans="1:10">
      <c r="A37" s="20">
        <v>5</v>
      </c>
      <c r="B37" s="21" t="s">
        <v>23</v>
      </c>
      <c r="C37" s="15">
        <v>10000</v>
      </c>
      <c r="D37" s="20">
        <v>0</v>
      </c>
      <c r="E37" s="22">
        <f t="shared" si="1"/>
        <v>0</v>
      </c>
      <c r="F37" s="27">
        <v>256.5</v>
      </c>
      <c r="G37" s="15">
        <v>0</v>
      </c>
      <c r="H37" s="15">
        <f t="shared" si="2"/>
        <v>256.5</v>
      </c>
      <c r="I37" s="41" t="s">
        <v>24</v>
      </c>
      <c r="J37" s="34" t="s">
        <v>25</v>
      </c>
    </row>
    <row r="38" customHeight="1" spans="1:10">
      <c r="A38" s="28"/>
      <c r="B38" s="29"/>
      <c r="C38" s="15"/>
      <c r="D38" s="28"/>
      <c r="E38" s="30"/>
      <c r="F38" s="27">
        <v>299.14</v>
      </c>
      <c r="G38" s="15">
        <v>0</v>
      </c>
      <c r="H38" s="15">
        <f t="shared" si="2"/>
        <v>299.14</v>
      </c>
      <c r="I38" s="33" t="s">
        <v>26</v>
      </c>
      <c r="J38" s="35"/>
    </row>
    <row r="39" customHeight="1" spans="1:10">
      <c r="A39" s="28"/>
      <c r="B39" s="29"/>
      <c r="C39" s="15"/>
      <c r="D39" s="28"/>
      <c r="E39" s="30"/>
      <c r="F39" s="27">
        <v>386.4</v>
      </c>
      <c r="G39" s="15">
        <v>0</v>
      </c>
      <c r="H39" s="15">
        <f t="shared" si="2"/>
        <v>386.4</v>
      </c>
      <c r="I39" s="41" t="s">
        <v>27</v>
      </c>
      <c r="J39" s="35"/>
    </row>
    <row r="40" customHeight="1" spans="1:10">
      <c r="A40" s="24"/>
      <c r="B40" s="25"/>
      <c r="C40" s="15"/>
      <c r="D40" s="24"/>
      <c r="E40" s="26"/>
      <c r="F40" s="15">
        <v>14413.15</v>
      </c>
      <c r="G40" s="15">
        <v>0</v>
      </c>
      <c r="H40" s="15">
        <f t="shared" ref="H40" si="4">F40+G40</f>
        <v>14413.15</v>
      </c>
      <c r="I40" s="41" t="s">
        <v>28</v>
      </c>
      <c r="J40" s="35"/>
    </row>
    <row r="41" s="1" customFormat="1" customHeight="1" spans="1:10">
      <c r="A41" s="17"/>
      <c r="B41" s="18" t="s">
        <v>29</v>
      </c>
      <c r="C41" s="19">
        <f>SUM(C37)</f>
        <v>10000</v>
      </c>
      <c r="D41" s="19">
        <f>SUM(D37)</f>
        <v>0</v>
      </c>
      <c r="E41" s="19">
        <f>SUM(E37)</f>
        <v>0</v>
      </c>
      <c r="F41" s="19">
        <f>SUM(F37:F40)</f>
        <v>15355.19</v>
      </c>
      <c r="G41" s="19">
        <f>SUM(G37:G40)</f>
        <v>0</v>
      </c>
      <c r="H41" s="19">
        <f>SUM(H37:H40)</f>
        <v>15355.19</v>
      </c>
      <c r="I41" s="36"/>
      <c r="J41" s="37"/>
    </row>
    <row r="42" customHeight="1" spans="1:10">
      <c r="A42" s="13">
        <v>6</v>
      </c>
      <c r="B42" s="14" t="s">
        <v>30</v>
      </c>
      <c r="C42" s="15">
        <v>0</v>
      </c>
      <c r="D42" s="16"/>
      <c r="E42" s="15">
        <f t="shared" si="1"/>
        <v>0</v>
      </c>
      <c r="F42" s="15">
        <v>0</v>
      </c>
      <c r="G42" s="15">
        <v>0</v>
      </c>
      <c r="H42" s="15">
        <f t="shared" si="2"/>
        <v>0</v>
      </c>
      <c r="I42" s="41"/>
      <c r="J42" s="34" t="s">
        <v>31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3"/>
      <c r="J43" s="38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3"/>
      <c r="J44" s="38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3"/>
      <c r="J45" s="38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5">SUM(D42)</f>
        <v>0</v>
      </c>
      <c r="E46" s="19">
        <f t="shared" si="5"/>
        <v>0</v>
      </c>
      <c r="F46" s="19">
        <f>SUM(F42:F45)</f>
        <v>0</v>
      </c>
      <c r="G46" s="19">
        <f t="shared" ref="G46:H46" si="6">SUM(G42:G45)</f>
        <v>0</v>
      </c>
      <c r="H46" s="19">
        <f t="shared" si="6"/>
        <v>0</v>
      </c>
      <c r="I46" s="36"/>
      <c r="J46" s="39"/>
    </row>
    <row r="47" customHeight="1" spans="1:10">
      <c r="A47" s="13">
        <v>7</v>
      </c>
      <c r="B47" s="14" t="s">
        <v>33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3"/>
      <c r="J47" s="42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3"/>
      <c r="J48" s="43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3"/>
      <c r="J49" s="43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3"/>
      <c r="J50" s="43"/>
    </row>
    <row r="51" s="1" customFormat="1" customHeight="1" spans="1:10">
      <c r="A51" s="17"/>
      <c r="B51" s="18" t="s">
        <v>34</v>
      </c>
      <c r="C51" s="19">
        <f>SUM(C47)</f>
        <v>0</v>
      </c>
      <c r="D51" s="19">
        <f t="shared" ref="D51:E51" si="7">SUM(D47)</f>
        <v>0</v>
      </c>
      <c r="E51" s="19">
        <f t="shared" si="7"/>
        <v>0</v>
      </c>
      <c r="F51" s="19">
        <f>SUM(F47:F50)</f>
        <v>0</v>
      </c>
      <c r="G51" s="19">
        <f t="shared" ref="G51:H51" si="8">SUM(G47:G50)</f>
        <v>0</v>
      </c>
      <c r="H51" s="19">
        <f t="shared" si="8"/>
        <v>0</v>
      </c>
      <c r="I51" s="36"/>
      <c r="J51" s="44"/>
    </row>
    <row r="52" customHeight="1" spans="1:10">
      <c r="A52" s="13">
        <v>8</v>
      </c>
      <c r="B52" s="14" t="s">
        <v>35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33"/>
      <c r="J52" s="40" t="s">
        <v>36</v>
      </c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33"/>
      <c r="J53" s="38"/>
    </row>
    <row r="54" s="1" customFormat="1" customHeight="1" spans="1:10">
      <c r="A54" s="17"/>
      <c r="B54" s="18" t="s">
        <v>37</v>
      </c>
      <c r="C54" s="19">
        <f>SUM(C52)</f>
        <v>0</v>
      </c>
      <c r="D54" s="19">
        <f t="shared" ref="D54:E54" si="9">SUM(D52)</f>
        <v>0</v>
      </c>
      <c r="E54" s="19">
        <f t="shared" si="9"/>
        <v>0</v>
      </c>
      <c r="F54" s="19">
        <f>SUM(F52:F53)</f>
        <v>0</v>
      </c>
      <c r="G54" s="19">
        <f t="shared" ref="G54:H54" si="10">SUM(G52:G53)</f>
        <v>0</v>
      </c>
      <c r="H54" s="19">
        <f t="shared" si="10"/>
        <v>0</v>
      </c>
      <c r="I54" s="36"/>
      <c r="J54" s="39"/>
    </row>
    <row r="55" customHeight="1" spans="1:10">
      <c r="A55" s="13">
        <v>9</v>
      </c>
      <c r="B55" s="14" t="s">
        <v>38</v>
      </c>
      <c r="C55" s="15">
        <v>0</v>
      </c>
      <c r="D55" s="16"/>
      <c r="E55" s="15">
        <f t="shared" si="1"/>
        <v>0</v>
      </c>
      <c r="F55" s="15">
        <v>0</v>
      </c>
      <c r="G55" s="15">
        <v>0</v>
      </c>
      <c r="H55" s="15">
        <f t="shared" si="2"/>
        <v>0</v>
      </c>
      <c r="I55" s="33"/>
      <c r="J55" s="34" t="s">
        <v>39</v>
      </c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2"/>
        <v>0</v>
      </c>
      <c r="I56" s="33"/>
      <c r="J56" s="35"/>
    </row>
    <row r="57" customHeight="1" spans="1:10">
      <c r="A57" s="13"/>
      <c r="B57" s="14"/>
      <c r="C57" s="15"/>
      <c r="D57" s="16"/>
      <c r="E57" s="15"/>
      <c r="F57" s="15">
        <v>0</v>
      </c>
      <c r="G57" s="15">
        <v>0</v>
      </c>
      <c r="H57" s="15">
        <f t="shared" si="2"/>
        <v>0</v>
      </c>
      <c r="I57" s="33"/>
      <c r="J57" s="35"/>
    </row>
    <row r="58" s="1" customFormat="1" customHeight="1" spans="1:10">
      <c r="A58" s="17"/>
      <c r="B58" s="18" t="s">
        <v>40</v>
      </c>
      <c r="C58" s="19">
        <f>SUM(C55)</f>
        <v>0</v>
      </c>
      <c r="D58" s="19">
        <f t="shared" ref="D58:E58" si="11">SUM(D55)</f>
        <v>0</v>
      </c>
      <c r="E58" s="19">
        <f t="shared" si="11"/>
        <v>0</v>
      </c>
      <c r="F58" s="19">
        <f>SUM(F55:F57)</f>
        <v>0</v>
      </c>
      <c r="G58" s="19">
        <f t="shared" ref="G58:H58" si="12">SUM(G55:G57)</f>
        <v>0</v>
      </c>
      <c r="H58" s="19">
        <f t="shared" si="12"/>
        <v>0</v>
      </c>
      <c r="I58" s="36"/>
      <c r="J58" s="37"/>
    </row>
    <row r="59" customHeight="1" spans="1:10">
      <c r="A59" s="20">
        <v>10</v>
      </c>
      <c r="B59" s="14" t="s">
        <v>41</v>
      </c>
      <c r="C59" s="15">
        <v>0</v>
      </c>
      <c r="D59" s="16"/>
      <c r="E59" s="15">
        <f t="shared" si="1"/>
        <v>0</v>
      </c>
      <c r="F59" s="31">
        <v>40</v>
      </c>
      <c r="G59" s="15">
        <v>0</v>
      </c>
      <c r="H59" s="15">
        <f>F59</f>
        <v>40</v>
      </c>
      <c r="I59" s="33" t="s">
        <v>42</v>
      </c>
      <c r="J59" s="42"/>
    </row>
    <row r="60" customHeight="1" spans="1:10">
      <c r="A60" s="28"/>
      <c r="B60" s="14"/>
      <c r="C60" s="15"/>
      <c r="D60" s="16"/>
      <c r="E60" s="15"/>
      <c r="F60" s="27">
        <v>40</v>
      </c>
      <c r="G60" s="15">
        <v>0</v>
      </c>
      <c r="H60" s="15">
        <f>F60</f>
        <v>40</v>
      </c>
      <c r="I60" s="33" t="s">
        <v>43</v>
      </c>
      <c r="J60" s="43"/>
    </row>
    <row r="61" customHeight="1" spans="1:10">
      <c r="A61" s="28"/>
      <c r="B61" s="14"/>
      <c r="C61" s="15"/>
      <c r="D61" s="16"/>
      <c r="E61" s="15"/>
      <c r="F61" s="27">
        <v>60</v>
      </c>
      <c r="G61" s="15">
        <v>0</v>
      </c>
      <c r="H61" s="15">
        <f>F61</f>
        <v>60</v>
      </c>
      <c r="I61" s="33" t="s">
        <v>44</v>
      </c>
      <c r="J61" s="43"/>
    </row>
    <row r="62" customHeight="1" spans="1:10">
      <c r="A62" s="28"/>
      <c r="B62" s="14"/>
      <c r="C62" s="15"/>
      <c r="D62" s="16"/>
      <c r="E62" s="15"/>
      <c r="F62" s="27">
        <v>6</v>
      </c>
      <c r="G62" s="15">
        <v>0</v>
      </c>
      <c r="H62" s="15">
        <f>F62+G62</f>
        <v>6</v>
      </c>
      <c r="I62" s="33" t="s">
        <v>45</v>
      </c>
      <c r="J62" s="43"/>
    </row>
    <row r="63" customHeight="1" spans="1:10">
      <c r="A63" s="28"/>
      <c r="B63" s="14"/>
      <c r="C63" s="15"/>
      <c r="D63" s="16"/>
      <c r="E63" s="15"/>
      <c r="F63" s="31">
        <v>79.84</v>
      </c>
      <c r="G63" s="15">
        <v>0</v>
      </c>
      <c r="H63" s="15">
        <f>F63+G63</f>
        <v>79.84</v>
      </c>
      <c r="I63" s="33" t="s">
        <v>46</v>
      </c>
      <c r="J63" s="43"/>
    </row>
    <row r="64" customHeight="1" spans="1:10">
      <c r="A64" s="28"/>
      <c r="B64" s="14"/>
      <c r="C64" s="15"/>
      <c r="D64" s="16"/>
      <c r="E64" s="15"/>
      <c r="F64" s="31">
        <v>143.2</v>
      </c>
      <c r="G64" s="15">
        <v>0</v>
      </c>
      <c r="H64" s="15">
        <f t="shared" ref="H62:H67" si="13">F64+G64</f>
        <v>143.2</v>
      </c>
      <c r="I64" s="33" t="s">
        <v>47</v>
      </c>
      <c r="J64" s="43"/>
    </row>
    <row r="65" customHeight="1" spans="1:10">
      <c r="A65" s="28"/>
      <c r="B65" s="14"/>
      <c r="C65" s="15"/>
      <c r="D65" s="16"/>
      <c r="E65" s="15"/>
      <c r="F65" s="27">
        <v>39</v>
      </c>
      <c r="G65" s="15">
        <v>0</v>
      </c>
      <c r="H65" s="15">
        <f t="shared" si="13"/>
        <v>39</v>
      </c>
      <c r="I65" s="33" t="s">
        <v>48</v>
      </c>
      <c r="J65" s="43"/>
    </row>
    <row r="66" customHeight="1" spans="1:10">
      <c r="A66" s="28"/>
      <c r="B66" s="14"/>
      <c r="C66" s="15"/>
      <c r="D66" s="16"/>
      <c r="E66" s="15"/>
      <c r="F66" s="31">
        <v>0</v>
      </c>
      <c r="G66" s="15">
        <v>0</v>
      </c>
      <c r="H66" s="15">
        <f t="shared" si="13"/>
        <v>0</v>
      </c>
      <c r="I66" s="33"/>
      <c r="J66" s="43"/>
    </row>
    <row r="67" customHeight="1" spans="1:10">
      <c r="A67" s="24"/>
      <c r="B67" s="14"/>
      <c r="C67" s="15"/>
      <c r="D67" s="16"/>
      <c r="E67" s="15"/>
      <c r="F67" s="31">
        <v>0</v>
      </c>
      <c r="G67" s="15">
        <v>0</v>
      </c>
      <c r="H67" s="15">
        <f t="shared" si="13"/>
        <v>0</v>
      </c>
      <c r="I67" s="33"/>
      <c r="J67" s="43"/>
    </row>
    <row r="68" s="1" customFormat="1" customHeight="1" spans="1:10">
      <c r="A68" s="17"/>
      <c r="B68" s="18" t="s">
        <v>49</v>
      </c>
      <c r="C68" s="19">
        <f>SUM(C59)</f>
        <v>0</v>
      </c>
      <c r="D68" s="19">
        <f t="shared" ref="D68:E68" si="14">SUM(D59)</f>
        <v>0</v>
      </c>
      <c r="E68" s="19">
        <f t="shared" si="14"/>
        <v>0</v>
      </c>
      <c r="F68" s="19">
        <f>SUM(F59:F67)</f>
        <v>408.04</v>
      </c>
      <c r="G68" s="19">
        <f>SUM(G59:G67)</f>
        <v>0</v>
      </c>
      <c r="H68" s="19">
        <f>SUM(H59:H67)</f>
        <v>408.04</v>
      </c>
      <c r="I68" s="36"/>
      <c r="J68" s="44"/>
    </row>
    <row r="69" customHeight="1" spans="1:10">
      <c r="A69" s="17"/>
      <c r="B69" s="18" t="s">
        <v>50</v>
      </c>
      <c r="C69" s="19">
        <f t="shared" ref="C69:H69" si="15">SUM(C68,C58,C54,C51,C46,C41,C36,C29,C16,C13)</f>
        <v>50000</v>
      </c>
      <c r="D69" s="19" t="e">
        <f t="shared" si="15"/>
        <v>#REF!</v>
      </c>
      <c r="E69" s="19" t="e">
        <f t="shared" si="15"/>
        <v>#REF!</v>
      </c>
      <c r="F69" s="19">
        <f>SUM(F68,F58,F54,F51,F46,F41,F36,F29,F16,F13)</f>
        <v>49426.73</v>
      </c>
      <c r="G69" s="19">
        <f t="shared" si="15"/>
        <v>0</v>
      </c>
      <c r="H69" s="19">
        <f t="shared" si="15"/>
        <v>49426.73</v>
      </c>
      <c r="I69" s="36"/>
      <c r="J69" s="52"/>
    </row>
    <row r="72" customHeight="1" spans="7:7">
      <c r="G72" t="s">
        <v>51</v>
      </c>
    </row>
    <row r="73" customHeight="1" spans="1:9">
      <c r="A73" s="45" t="s">
        <v>52</v>
      </c>
      <c r="B73" s="46"/>
      <c r="C73" s="47" t="s">
        <v>53</v>
      </c>
      <c r="D73" s="47"/>
      <c r="E73" s="47" t="s">
        <v>54</v>
      </c>
      <c r="F73" s="47"/>
      <c r="G73" s="47" t="s">
        <v>55</v>
      </c>
      <c r="H73" s="47"/>
      <c r="I73" s="53" t="s">
        <v>56</v>
      </c>
    </row>
    <row r="74" customHeight="1" spans="1:9">
      <c r="A74" s="48">
        <f>C69</f>
        <v>50000</v>
      </c>
      <c r="B74" s="49"/>
      <c r="C74" s="49">
        <f>H69</f>
        <v>49426.73</v>
      </c>
      <c r="D74" s="49"/>
      <c r="E74" s="49">
        <f>F69</f>
        <v>49426.73</v>
      </c>
      <c r="F74" s="49"/>
      <c r="G74" s="49">
        <f>G69</f>
        <v>0</v>
      </c>
      <c r="H74" s="49"/>
      <c r="I74" s="54">
        <f>A74-C74</f>
        <v>573.270000000004</v>
      </c>
    </row>
    <row r="76" customHeight="1" spans="1:9">
      <c r="A76" s="50" t="s">
        <v>57</v>
      </c>
      <c r="B76" s="1"/>
      <c r="C76" s="51" t="s">
        <v>58</v>
      </c>
      <c r="D76" s="50"/>
      <c r="E76" s="50" t="s">
        <v>59</v>
      </c>
      <c r="F76" s="50"/>
      <c r="G76" s="50" t="s">
        <v>60</v>
      </c>
      <c r="H76" s="50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28"/>
    <mergeCell ref="A30:A35"/>
    <mergeCell ref="A37:A40"/>
    <mergeCell ref="A42:A45"/>
    <mergeCell ref="A47:A50"/>
    <mergeCell ref="A52:A53"/>
    <mergeCell ref="A55:A57"/>
    <mergeCell ref="A59:A67"/>
    <mergeCell ref="B6:B7"/>
    <mergeCell ref="B8:B12"/>
    <mergeCell ref="B14:B15"/>
    <mergeCell ref="B17:B28"/>
    <mergeCell ref="B30:B35"/>
    <mergeCell ref="B37:B40"/>
    <mergeCell ref="B42:B45"/>
    <mergeCell ref="B47:B50"/>
    <mergeCell ref="B52:B53"/>
    <mergeCell ref="B55:B57"/>
    <mergeCell ref="B59:B67"/>
    <mergeCell ref="C8:C12"/>
    <mergeCell ref="C14:C15"/>
    <mergeCell ref="C17:C28"/>
    <mergeCell ref="C30:C35"/>
    <mergeCell ref="C37:C40"/>
    <mergeCell ref="C42:C45"/>
    <mergeCell ref="C47:C50"/>
    <mergeCell ref="C52:C53"/>
    <mergeCell ref="C55:C57"/>
    <mergeCell ref="C59:C67"/>
    <mergeCell ref="D8:D12"/>
    <mergeCell ref="D14:D15"/>
    <mergeCell ref="D17:D28"/>
    <mergeCell ref="D30:D35"/>
    <mergeCell ref="D37:D40"/>
    <mergeCell ref="D42:D45"/>
    <mergeCell ref="D47:D50"/>
    <mergeCell ref="D52:D53"/>
    <mergeCell ref="D55:D57"/>
    <mergeCell ref="D59:D67"/>
    <mergeCell ref="E8:E12"/>
    <mergeCell ref="E14:E15"/>
    <mergeCell ref="E17:E28"/>
    <mergeCell ref="E30:E35"/>
    <mergeCell ref="E37:E40"/>
    <mergeCell ref="E42:E45"/>
    <mergeCell ref="E47:E50"/>
    <mergeCell ref="E52:E53"/>
    <mergeCell ref="E55:E57"/>
    <mergeCell ref="E59:E67"/>
    <mergeCell ref="J4:J5"/>
    <mergeCell ref="J6:J7"/>
    <mergeCell ref="J8:J13"/>
    <mergeCell ref="J14:J16"/>
    <mergeCell ref="J17:J29"/>
    <mergeCell ref="J30:J36"/>
    <mergeCell ref="J37:J41"/>
    <mergeCell ref="J42:J46"/>
    <mergeCell ref="J47:J51"/>
    <mergeCell ref="J52:J54"/>
    <mergeCell ref="J55:J58"/>
    <mergeCell ref="J59:J68"/>
    <mergeCell ref="H4:I5"/>
  </mergeCells>
  <pageMargins left="0.699305555555556" right="0.699305555555556" top="0.75" bottom="0.75" header="0.3" footer="0.3"/>
  <pageSetup paperSize="9" scale="27" fitToWidth="0" orientation="portrait" verticalDpi="300"/>
  <headerFooter/>
  <rowBreaks count="1" manualBreakCount="1">
    <brk id="9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2023-10-25T09:25:52Z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774BC2A9E71D458E9AE9135B4E01C287_13</vt:lpwstr>
  </property>
</Properties>
</file>