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9D5CD6AE-838D-9543-A867-39CB874344D9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6" i="2" l="1"/>
  <c r="I48" i="2" s="1"/>
  <c r="J43" i="2"/>
  <c r="J42" i="2"/>
  <c r="J41" i="2"/>
  <c r="F42" i="2"/>
  <c r="F41" i="2"/>
  <c r="E25" i="3"/>
  <c r="E30" i="3"/>
  <c r="G30" i="2"/>
  <c r="G29" i="3"/>
  <c r="H30" i="2"/>
  <c r="B33" i="2" s="1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0" i="2"/>
  <c r="H48" i="2"/>
  <c r="F40" i="2"/>
  <c r="I30" i="2"/>
  <c r="G33" i="2" s="1"/>
  <c r="E47" i="3"/>
  <c r="E54" i="3"/>
  <c r="E43" i="3"/>
  <c r="E46" i="3"/>
  <c r="E40" i="3"/>
  <c r="E42" i="3"/>
  <c r="E35" i="3"/>
  <c r="E39" i="3"/>
  <c r="E34" i="3"/>
  <c r="E22" i="3"/>
  <c r="E24" i="3" s="1"/>
  <c r="E17" i="3"/>
  <c r="E21" i="3" s="1"/>
  <c r="E14" i="3"/>
  <c r="E16" i="3"/>
  <c r="E8" i="3"/>
  <c r="E13" i="3" s="1"/>
  <c r="H47" i="3"/>
  <c r="H54" i="3" s="1"/>
  <c r="H55" i="3" s="1"/>
  <c r="C60" i="3" s="1"/>
  <c r="H48" i="3"/>
  <c r="H49" i="3"/>
  <c r="H50" i="3"/>
  <c r="H51" i="3"/>
  <c r="H52" i="3"/>
  <c r="H53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4" i="3"/>
  <c r="G46" i="3"/>
  <c r="G42" i="3"/>
  <c r="G39" i="3"/>
  <c r="G34" i="3"/>
  <c r="G24" i="3"/>
  <c r="G21" i="3"/>
  <c r="G16" i="3"/>
  <c r="G13" i="3"/>
  <c r="G55" i="3"/>
  <c r="G60" i="3" s="1"/>
  <c r="F54" i="3"/>
  <c r="F46" i="3"/>
  <c r="F42" i="3"/>
  <c r="F39" i="3"/>
  <c r="F34" i="3"/>
  <c r="F29" i="3"/>
  <c r="F24" i="3"/>
  <c r="F21" i="3"/>
  <c r="F16" i="3"/>
  <c r="F13" i="3"/>
  <c r="F55" i="3"/>
  <c r="E60" i="3" s="1"/>
  <c r="D54" i="3"/>
  <c r="D46" i="3"/>
  <c r="D42" i="3"/>
  <c r="D39" i="3"/>
  <c r="D34" i="3"/>
  <c r="D29" i="3"/>
  <c r="D24" i="3"/>
  <c r="D21" i="3"/>
  <c r="D16" i="3"/>
  <c r="D13" i="3"/>
  <c r="D55" i="3"/>
  <c r="K33" i="2" l="1"/>
  <c r="E55" i="3"/>
  <c r="A60" i="3" s="1"/>
  <c r="I60" i="3" s="1"/>
</calcChain>
</file>

<file path=xl/sharedStrings.xml><?xml version="1.0" encoding="utf-8"?>
<sst xmlns="http://schemas.openxmlformats.org/spreadsheetml/2006/main" count="114" uniqueCount="93">
  <si>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</si>
  <si>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</si>
  <si>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</si>
  <si>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</si>
  <si>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</si>
  <si>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</si>
  <si>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</si>
  <si>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</si>
  <si>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</si>
  <si>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</si>
  <si>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</si>
  <si>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</si>
  <si>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</si>
  <si>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</si>
  <si>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</si>
  <si>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</si>
  <si>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</si>
  <si>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</si>
  <si>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</si>
  <si>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</si>
  <si>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</si>
  <si>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</si>
  <si>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</si>
  <si>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</si>
  <si>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</si>
  <si>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</si>
  <si>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</si>
  <si>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</si>
  <si>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</si>
  <si>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</si>
  <si>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</si>
  <si>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</si>
  <si>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</si>
  <si>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</si>
  <si>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</si>
  <si>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</si>
  <si>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</si>
  <si>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</si>
  <si>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</si>
  <si>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</si>
  <si>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</si>
  <si>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</si>
  <si>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</si>
  <si>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</si>
  <si>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</si>
  <si>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</si>
  <si>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</si>
  <si>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</si>
  <si>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</si>
  <si>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</si>
  <si>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</si>
  <si>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</si>
  <si>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</si>
  <si>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</si>
  <si>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</si>
  <si>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</si>
  <si>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</si>
  <si>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</si>
  <si>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</si>
  <si>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</si>
  <si>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</si>
  <si>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</si>
  <si>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</si>
  <si>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</si>
  <si>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</si>
  <si>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</si>
  <si>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</si>
  <si>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</si>
  <si>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</si>
  <si>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</si>
  <si>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</si>
  <si>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</si>
  <si>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</si>
  <si>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</si>
  <si>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</si>
  <si>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</si>
  <si>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</si>
  <si>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</si>
  <si>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</si>
  <si>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</si>
  <si>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</si>
  <si>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</si>
  <si>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</si>
  <si>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</si>
  <si>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</t>
    <phoneticPr fontId="12" type="noConversion"/>
  </si>
  <si>
    <t>会议日期：</t>
    <phoneticPr fontId="12" type="noConversion"/>
  </si>
  <si>
    <t>北京、万宁</t>
    <phoneticPr fontId="12" type="noConversion"/>
  </si>
  <si>
    <t>2024.12.9</t>
    <phoneticPr fontId="12" type="noConversion"/>
  </si>
  <si>
    <t>HMZA-250102-ZJT806</t>
    <phoneticPr fontId="12" type="noConversion"/>
  </si>
  <si>
    <t>见滴滴打车</t>
    <phoneticPr fontId="12" type="noConversion"/>
  </si>
  <si>
    <t>12.3机场早餐</t>
    <phoneticPr fontId="12" type="noConversion"/>
  </si>
  <si>
    <t>万宁</t>
    <phoneticPr fontId="12" type="noConversion"/>
  </si>
  <si>
    <t>12.3-6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</si>
</sst>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workbookViewId="0">
      <selection activeCell="E29" sqref="E29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84</v>
      </c>
      <c r="I4" s="58"/>
      <c r="J4" s="58" t="s">
        <v>85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0</v>
      </c>
      <c r="G25" s="34">
        <v>0</v>
      </c>
      <c r="H25" s="34">
        <v>0</v>
      </c>
      <c r="I25" s="41"/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0</v>
      </c>
      <c r="G26" s="34">
        <v>0</v>
      </c>
      <c r="H26" s="34">
        <v>0</v>
      </c>
      <c r="I26" s="41"/>
      <c r="J26" s="53"/>
    </row>
    <row r="27" spans="1:10" ht="21" customHeight="1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41"/>
      <c r="J27" s="53"/>
    </row>
    <row r="28" spans="1:10" ht="21" customHeight="1">
      <c r="A28" s="69"/>
      <c r="B28" s="82"/>
      <c r="C28" s="65"/>
      <c r="D28" s="65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0</v>
      </c>
      <c r="G29" s="37">
        <f>SUM(G25:G28)</f>
        <v>0</v>
      </c>
      <c r="H29" s="37">
        <f>SUM(H25:H28)</f>
        <v>0</v>
      </c>
      <c r="I29" s="42"/>
      <c r="J29" s="54"/>
    </row>
    <row r="30" spans="1:10" ht="21" customHeight="1">
      <c r="A30" s="72">
        <v>6</v>
      </c>
      <c r="B30" s="70" t="s">
        <v>28</v>
      </c>
      <c r="C30" s="50">
        <v>0</v>
      </c>
      <c r="D30" s="51"/>
      <c r="E30" s="5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2" t="s">
        <v>29</v>
      </c>
    </row>
    <row r="31" spans="1:10" ht="21" customHeight="1">
      <c r="A31" s="72"/>
      <c r="B31" s="70"/>
      <c r="C31" s="50"/>
      <c r="D31" s="51"/>
      <c r="E31" s="50"/>
      <c r="F31" s="34">
        <v>0</v>
      </c>
      <c r="G31" s="34">
        <v>0</v>
      </c>
      <c r="H31" s="34">
        <f t="shared" si="0"/>
        <v>0</v>
      </c>
      <c r="I31" s="41"/>
      <c r="J31" s="61"/>
    </row>
    <row r="32" spans="1:10" ht="21" customHeight="1">
      <c r="A32" s="72"/>
      <c r="B32" s="70"/>
      <c r="C32" s="50"/>
      <c r="D32" s="51"/>
      <c r="E32" s="50"/>
      <c r="F32" s="34">
        <v>0</v>
      </c>
      <c r="G32" s="34">
        <v>0</v>
      </c>
      <c r="H32" s="34">
        <f t="shared" si="0"/>
        <v>0</v>
      </c>
      <c r="I32" s="41"/>
      <c r="J32" s="61"/>
    </row>
    <row r="33" spans="1:10" ht="21" customHeight="1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2"/>
    </row>
    <row r="35" spans="1:10" ht="21" customHeight="1">
      <c r="A35" s="72">
        <v>7</v>
      </c>
      <c r="B35" s="70" t="s">
        <v>31</v>
      </c>
      <c r="C35" s="50">
        <v>0</v>
      </c>
      <c r="D35" s="51"/>
      <c r="E35" s="5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5"/>
    </row>
    <row r="36" spans="1:10" ht="21" customHeight="1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56"/>
    </row>
    <row r="37" spans="1:10" ht="21" customHeight="1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56"/>
    </row>
    <row r="38" spans="1:10" ht="21" customHeight="1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7"/>
    </row>
    <row r="40" spans="1:10" ht="21" customHeight="1">
      <c r="A40" s="72">
        <v>8</v>
      </c>
      <c r="B40" s="70" t="s">
        <v>33</v>
      </c>
      <c r="C40" s="50">
        <v>0</v>
      </c>
      <c r="D40" s="51"/>
      <c r="E40" s="5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60" t="s">
        <v>34</v>
      </c>
    </row>
    <row r="41" spans="1:10" ht="21" customHeight="1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2"/>
    </row>
    <row r="43" spans="1:10" ht="21" customHeight="1">
      <c r="A43" s="72">
        <v>9</v>
      </c>
      <c r="B43" s="70" t="s">
        <v>36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2" t="s">
        <v>37</v>
      </c>
    </row>
    <row r="44" spans="1:10" ht="21" customHeight="1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3"/>
    </row>
    <row r="45" spans="1:10" ht="21" customHeight="1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3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4"/>
    </row>
    <row r="47" spans="1:10" ht="21" customHeight="1">
      <c r="A47" s="68">
        <v>10</v>
      </c>
      <c r="B47" s="70" t="s">
        <v>39</v>
      </c>
      <c r="C47" s="50">
        <v>0</v>
      </c>
      <c r="D47" s="51"/>
      <c r="E47" s="5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5"/>
    </row>
    <row r="48" spans="1:10" ht="21" customHeight="1">
      <c r="A48" s="73"/>
      <c r="B48" s="70"/>
      <c r="C48" s="50"/>
      <c r="D48" s="51"/>
      <c r="E48" s="50"/>
      <c r="F48" s="34">
        <v>0</v>
      </c>
      <c r="G48" s="34">
        <v>0</v>
      </c>
      <c r="H48" s="34">
        <f t="shared" ref="H48:H53" si="16">F48+G48</f>
        <v>0</v>
      </c>
      <c r="I48" s="41"/>
      <c r="J48" s="56"/>
    </row>
    <row r="49" spans="1:10" ht="21" customHeight="1">
      <c r="A49" s="73"/>
      <c r="B49" s="70"/>
      <c r="C49" s="50"/>
      <c r="D49" s="51"/>
      <c r="E49" s="50"/>
      <c r="F49" s="34">
        <v>0</v>
      </c>
      <c r="G49" s="34">
        <v>0</v>
      </c>
      <c r="H49" s="34">
        <f t="shared" si="16"/>
        <v>0</v>
      </c>
      <c r="I49" s="41"/>
      <c r="J49" s="56"/>
    </row>
    <row r="50" spans="1:10" ht="21" customHeight="1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si="16"/>
        <v>0</v>
      </c>
      <c r="I50" s="41"/>
      <c r="J50" s="56"/>
    </row>
    <row r="51" spans="1:10" ht="21" customHeight="1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6"/>
        <v>0</v>
      </c>
      <c r="I51" s="41"/>
      <c r="J51" s="56"/>
    </row>
    <row r="52" spans="1:10" ht="21" customHeight="1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6"/>
        <v>0</v>
      </c>
      <c r="I52" s="41"/>
      <c r="J52" s="56"/>
    </row>
    <row r="53" spans="1:10" ht="21" customHeight="1">
      <c r="A53" s="69"/>
      <c r="B53" s="70"/>
      <c r="C53" s="50"/>
      <c r="D53" s="51"/>
      <c r="E53" s="50"/>
      <c r="F53" s="34">
        <v>0</v>
      </c>
      <c r="G53" s="34">
        <v>0</v>
      </c>
      <c r="H53" s="34">
        <f t="shared" si="16"/>
        <v>0</v>
      </c>
      <c r="I53" s="41"/>
      <c r="J53" s="56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57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0</v>
      </c>
      <c r="G55" s="37">
        <f t="shared" si="19"/>
        <v>0</v>
      </c>
      <c r="H55" s="37">
        <f t="shared" si="19"/>
        <v>0</v>
      </c>
      <c r="I55" s="42"/>
      <c r="J55" s="43"/>
    </row>
    <row r="59" spans="1:10" ht="21" customHeight="1">
      <c r="A59" s="78" t="s">
        <v>42</v>
      </c>
      <c r="B59" s="79"/>
      <c r="C59" s="80" t="s">
        <v>43</v>
      </c>
      <c r="D59" s="80"/>
      <c r="E59" s="80" t="s">
        <v>44</v>
      </c>
      <c r="F59" s="80"/>
      <c r="G59" s="80" t="s">
        <v>45</v>
      </c>
      <c r="H59" s="80"/>
      <c r="I59" s="44" t="s">
        <v>46</v>
      </c>
    </row>
    <row r="60" spans="1:10" ht="21" customHeight="1">
      <c r="A60" s="74">
        <f>E55</f>
        <v>0</v>
      </c>
      <c r="B60" s="66"/>
      <c r="C60" s="66">
        <f>H55</f>
        <v>0</v>
      </c>
      <c r="D60" s="66"/>
      <c r="E60" s="66">
        <f>F55</f>
        <v>0</v>
      </c>
      <c r="F60" s="66"/>
      <c r="G60" s="66">
        <f>G55</f>
        <v>0</v>
      </c>
      <c r="H60" s="66"/>
      <c r="I60" s="45">
        <f>A60-C60</f>
        <v>0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view="pageBreakPreview" topLeftCell="A21" zoomScaleSheetLayoutView="100" workbookViewId="0">
      <selection activeCell="D46" sqref="D4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 t="s">
        <v>86</v>
      </c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>
        <v>2024.12</v>
      </c>
      <c r="G7" s="88"/>
      <c r="H7" s="8" t="s">
        <v>59</v>
      </c>
      <c r="I7" s="7"/>
      <c r="J7" s="90" t="s">
        <v>87</v>
      </c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 t="s">
        <v>88</v>
      </c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>
        <v>410.96</v>
      </c>
      <c r="H15" s="16">
        <v>410.96</v>
      </c>
      <c r="I15" s="100">
        <v>0</v>
      </c>
      <c r="J15" s="101"/>
      <c r="K15" s="21" t="s">
        <v>89</v>
      </c>
    </row>
    <row r="16" spans="2:11" ht="20" customHeight="1">
      <c r="B16" s="48"/>
      <c r="C16" s="49"/>
      <c r="D16" s="105"/>
      <c r="E16" s="109"/>
      <c r="F16" s="110"/>
      <c r="G16" s="16">
        <v>183.42</v>
      </c>
      <c r="H16" s="16">
        <v>183.42</v>
      </c>
      <c r="I16" s="46"/>
      <c r="J16" s="47">
        <v>0</v>
      </c>
      <c r="K16" s="21" t="s">
        <v>89</v>
      </c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>
        <v>16.899999999999999</v>
      </c>
      <c r="H22" s="16">
        <v>16.899999999999999</v>
      </c>
      <c r="I22" s="46"/>
      <c r="J22" s="47">
        <v>0</v>
      </c>
      <c r="K22" s="21" t="s">
        <v>90</v>
      </c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611.28</v>
      </c>
      <c r="H30" s="17">
        <f>SUM(H11:H29)</f>
        <v>611.28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611.28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611.28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 t="str">
        <f>F6</f>
        <v>北京、万宁</v>
      </c>
      <c r="G41" s="88"/>
      <c r="H41" s="8" t="s">
        <v>56</v>
      </c>
      <c r="I41" s="7"/>
      <c r="J41" s="88" t="str">
        <f>J6</f>
        <v>企划部</v>
      </c>
      <c r="K41" s="89"/>
    </row>
    <row r="42" spans="1:11" ht="20" customHeight="1">
      <c r="B42" s="6"/>
      <c r="C42" s="7"/>
      <c r="D42" s="8" t="s">
        <v>58</v>
      </c>
      <c r="E42" s="8"/>
      <c r="F42" s="88">
        <f>F7</f>
        <v>2024.12</v>
      </c>
      <c r="G42" s="88"/>
      <c r="H42" s="8" t="s">
        <v>59</v>
      </c>
      <c r="I42" s="7"/>
      <c r="J42" s="90" t="str">
        <f>J7</f>
        <v>2024.12.9</v>
      </c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 t="str">
        <f>J8</f>
        <v>HMZA-250102-ZJT806</v>
      </c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8" t="s">
        <v>91</v>
      </c>
      <c r="E46" s="98" t="s">
        <v>92</v>
      </c>
      <c r="F46" s="98"/>
      <c r="G46" s="16">
        <v>100</v>
      </c>
      <c r="H46" s="16">
        <v>4</v>
      </c>
      <c r="I46" s="100">
        <f>G46*H46</f>
        <v>400</v>
      </c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4</v>
      </c>
      <c r="I48" s="94">
        <f>SUM(I46:J47)</f>
        <v>400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2024-12-09T06:22:57Z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