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员工差旅明细" sheetId="2" r:id="rId1"/>
    <sheet name="员工报销明细" sheetId="3" r:id="rId2"/>
  </sheets>
  <definedNames>
    <definedName name="_xlnm.Print_Area" localSheetId="0">员工差旅明细!$A$1:$K$54</definedName>
  </definedNames>
  <calcPr calcId="144525" concurrentCalc="0"/>
</workbook>
</file>

<file path=xl/sharedStrings.xml><?xml version="1.0" encoding="utf-8"?>
<sst xmlns="http://schemas.openxmlformats.org/spreadsheetml/2006/main" count="219" uniqueCount="160">
  <si>
    <t>【员工差旅报销单】</t>
  </si>
  <si>
    <t>姓名:</t>
  </si>
  <si>
    <t>张羽</t>
  </si>
  <si>
    <t>职位:</t>
  </si>
  <si>
    <t>助理</t>
  </si>
  <si>
    <t>发生地:</t>
  </si>
  <si>
    <t>广州</t>
  </si>
  <si>
    <t>部门:</t>
  </si>
  <si>
    <t>人事行政部</t>
  </si>
  <si>
    <t>发生日期:</t>
  </si>
  <si>
    <t>11.15-11.23</t>
  </si>
  <si>
    <t>报销日期:</t>
  </si>
  <si>
    <t>团号:</t>
  </si>
  <si>
    <t>HMOA-191115-SXY620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</si>
  <si>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</si>
  <si>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</si>
  <si>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</si>
  <si>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</si>
  <si>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</si>
  <si>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</si>
  <si>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</si>
  <si>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交通费</t>
  </si>
  <si>
    <t>11.24侯莹、钱晶晶 酒店-机场</t>
  </si>
  <si>
    <t>过路费</t>
  </si>
  <si>
    <t>11.24 过路费</t>
  </si>
  <si>
    <t>11.19 过路费</t>
  </si>
  <si>
    <t>11.19侯莹、钱晶晶 机场-酒店</t>
  </si>
  <si>
    <t>餐费</t>
  </si>
  <si>
    <t>11.20-23侯莹、钱晶晶餐费</t>
  </si>
  <si>
    <t>11.22 张羽 姚艺婷 餐费</t>
  </si>
  <si>
    <t>11.22 张羽 餐费</t>
  </si>
  <si>
    <t>11.23 张羽 餐费</t>
  </si>
  <si>
    <t>11.23张羽 姚艺婷 餐费</t>
  </si>
  <si>
    <t>11.15 张羽 餐费</t>
  </si>
  <si>
    <t>11.17 张羽 于畅 餐费</t>
  </si>
  <si>
    <t>11.16 张羽 于畅 餐费</t>
  </si>
  <si>
    <t>11.17 张羽 餐费</t>
  </si>
  <si>
    <t>11.21 张羽 餐费</t>
  </si>
  <si>
    <t>11.18 张羽 餐费</t>
  </si>
  <si>
    <t>11.21 张羽 姚艺婷餐费</t>
  </si>
  <si>
    <t>11.16 张羽 餐费</t>
  </si>
  <si>
    <t>11.18 于畅 姚艺婷 餐费</t>
  </si>
  <si>
    <t>11.18于畅 姚艺婷 张羽 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</si>
  <si>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</si>
  <si>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</si>
  <si>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</si>
  <si>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</si>
  <si>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</si>
  <si>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</si>
  <si>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</si>
  <si>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</si>
  <si>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</si>
  <si>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</si>
  <si>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</si>
  <si>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</si>
  <si>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</si>
  <si>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</si>
  <si>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</si>
  <si>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团号：HMOA-191115-SXY620</t>
  </si>
  <si>
    <t>会议日期：2019.11.20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</si>
  <si>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</si>
  <si>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</si>
  <si>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</si>
  <si>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</si>
  <si>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</si>
  <si>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</si>
  <si>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</si>
  <si>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</si>
  <si>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</si>
  <si>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</si>
  <si>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</si>
  <si>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</si>
  <si>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</si>
  <si>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</si>
  <si>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</si>
  <si>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</si>
  <si>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</si>
  <si>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</si>
  <si>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11.23 客户去广州塔费用</t>
  </si>
  <si>
    <t>需有客户邮件确认，并抄送合规部。</t>
  </si>
  <si>
    <t>vip 君悦酒店消费</t>
  </si>
  <si>
    <t>客户使用费用合计</t>
  </si>
  <si>
    <t>活动餐费</t>
  </si>
  <si>
    <t>11.7 翠苑私房菜vip餐(集团）</t>
  </si>
  <si>
    <t>需提供刷卡联、菜单（小票）</t>
  </si>
  <si>
    <t>11.6悦湖公馆vip餐(集团）</t>
  </si>
  <si>
    <t>11.6 南园酒家vip餐(集团）</t>
  </si>
  <si>
    <t>11.20/11.21海皇轩 vip餐(集团）</t>
  </si>
  <si>
    <t>11.21 阿婆牛杂 vip餐外带(集团）</t>
  </si>
  <si>
    <t>11.20 渔民新村 vip餐</t>
  </si>
  <si>
    <t>11.18 如轩vip餐</t>
  </si>
  <si>
    <t>11.20 陶陶居 vip餐</t>
  </si>
  <si>
    <t>11.19 辣炒花甲 vip餐外带</t>
  </si>
  <si>
    <t>11.21 翠苑私房菜vip餐(集团）</t>
  </si>
  <si>
    <t>11.21 宴江南 vip餐外带(集团）</t>
  </si>
  <si>
    <t>11.21 红烧肉 vip餐外带(集团）</t>
  </si>
  <si>
    <t>11.21 客家饭 vip餐外带(集团）</t>
  </si>
  <si>
    <t>11.21 煲仔饭 vip餐外带(集团）</t>
  </si>
  <si>
    <t>11.21 惠食佳 vip餐外带(集团）</t>
  </si>
  <si>
    <t>11.20 四川会馆  vip餐外带</t>
  </si>
  <si>
    <t>活动餐费合计</t>
  </si>
  <si>
    <t>现地采买费用</t>
  </si>
  <si>
    <t>中华烟5条</t>
  </si>
  <si>
    <t>尽量提供可用的原始发票，发票项目不可用的，且开票需要加收税点的可以不提供原始发票。网上交易均需提供交易截图。</t>
  </si>
  <si>
    <t>啤酒9箱</t>
  </si>
  <si>
    <t>零食</t>
  </si>
  <si>
    <t>vip 药品</t>
  </si>
  <si>
    <t>客户礼品</t>
  </si>
  <si>
    <t>杯子</t>
  </si>
  <si>
    <t>打火机</t>
  </si>
  <si>
    <t>11.21 四川会馆 vip餐外带(集团）</t>
  </si>
  <si>
    <t>信封</t>
  </si>
  <si>
    <t>矿泉水</t>
  </si>
  <si>
    <t>vip 白酒</t>
  </si>
  <si>
    <t>湿纸巾</t>
  </si>
  <si>
    <t>闪送物料费</t>
  </si>
  <si>
    <t>VIP茶叶</t>
  </si>
  <si>
    <t>vip矿泉水 依云</t>
  </si>
  <si>
    <t>vip 湿巾纸</t>
  </si>
  <si>
    <t>VIP口香糖</t>
  </si>
  <si>
    <t>vip纸巾</t>
  </si>
  <si>
    <t>vip口香糖</t>
  </si>
  <si>
    <t>vip矿泉水 农夫山泉</t>
  </si>
  <si>
    <t>vip 椰汁</t>
  </si>
  <si>
    <t>vip数据线</t>
  </si>
  <si>
    <t>vip扑克牌</t>
  </si>
  <si>
    <t>vip 口香糖</t>
  </si>
  <si>
    <t>vip 咸鸭蛋</t>
  </si>
  <si>
    <t>vip 下饭菜</t>
  </si>
  <si>
    <t>vip充电宝</t>
  </si>
  <si>
    <t>vip瓜子、鸭脖、话梅、鸭胗</t>
  </si>
  <si>
    <t>vip矿泉水 百岁山</t>
  </si>
  <si>
    <t>vip矿泉水 巴黎水</t>
  </si>
  <si>
    <t>vip 清新剂</t>
  </si>
  <si>
    <t>vip 黄飞红花生</t>
  </si>
  <si>
    <t>vip 瓜子</t>
  </si>
  <si>
    <t>vip啤酒</t>
  </si>
  <si>
    <t>vip桌子</t>
  </si>
  <si>
    <t xml:space="preserve">vip 充电头 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</si>
  <si>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</si>
  <si>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</si>
  <si>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</si>
  <si>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</si>
  <si>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</si>
  <si>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</si>
  <si>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</si>
  <si>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</si>
  <si>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</si>
  <si>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</si>
  <si>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</si>
  <si>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</si>
  <si>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司机住宿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</si>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</sst>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176" formatCode="#,##0.00_ "/>
    <numFmt numFmtId="43" formatCode="_ * #,##0.00_ ;_ * \-#,##0.00_ ;_ * &quot;-&quot;??_ ;_ @_ "/>
    <numFmt numFmtId="177" formatCode="0.00_ "/>
    <numFmt numFmtId="178" formatCode="0.00_);[Red]\(0.00\)"/>
    <numFmt numFmtId="42" formatCode="_ &quot;￥&quot;* #,##0_ ;_ &quot;￥&quot;* \-#,##0_ ;_ &quot;￥&quot;* &quot;-&quot;_ ;_ @_ "/>
    <numFmt numFmtId="179" formatCode="#,##0.00;[Red]#,##0.00"/>
    <numFmt numFmtId="44" formatCode="_ &quot;￥&quot;* #,##0.00_ ;_ &quot;￥&quot;* \-#,##0.00_ ;_ &quot;￥&quot;* &quot;-&quot;??_ ;_ @_ "/>
  </numFmts>
  <fonts count="31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i/>
      <sz val="11"/>
      <color rgb="FF7F7F7F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theme="1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FF0000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rgb="FF9C65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1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3" borderId="17" applyNumberFormat="0" applyFon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16" borderId="19" applyNumberFormat="0" applyAlignment="0" applyProtection="0">
      <alignment vertical="center"/>
    </xf>
    <xf numFmtId="0" fontId="19" fillId="16" borderId="18" applyNumberFormat="0" applyAlignment="0" applyProtection="0">
      <alignment vertical="center"/>
    </xf>
    <xf numFmtId="0" fontId="22" fillId="23" borderId="22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40" fontId="0" fillId="0" borderId="2" xfId="0" applyNumberFormat="1" applyFill="1" applyBorder="1" applyAlignment="1">
      <alignment horizontal="right" vertical="center"/>
    </xf>
    <xf numFmtId="40" fontId="0" fillId="8" borderId="2" xfId="0" applyNumberFormat="1" applyFill="1" applyBorder="1" applyAlignment="1">
      <alignment horizontal="right" vertical="center"/>
    </xf>
    <xf numFmtId="0" fontId="0" fillId="8" borderId="0" xfId="0" applyFill="1">
      <alignment vertical="center"/>
    </xf>
    <xf numFmtId="40" fontId="0" fillId="9" borderId="2" xfId="0" applyNumberFormat="1" applyFill="1" applyBorder="1" applyAlignment="1">
      <alignment horizontal="right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Fill="1" applyBorder="1">
      <alignment vertical="center"/>
    </xf>
    <xf numFmtId="0" fontId="6" fillId="0" borderId="3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Fill="1" applyBorder="1">
      <alignment vertical="center"/>
    </xf>
    <xf numFmtId="0" fontId="0" fillId="9" borderId="2" xfId="0" applyFont="1" applyFill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9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8" fillId="0" borderId="0" xfId="50" applyFont="1">
      <alignment vertical="center"/>
    </xf>
    <xf numFmtId="0" fontId="9" fillId="0" borderId="8" xfId="50" applyFont="1" applyBorder="1">
      <alignment vertical="center"/>
    </xf>
    <xf numFmtId="0" fontId="9" fillId="0" borderId="9" xfId="50" applyFont="1" applyBorder="1">
      <alignment vertical="center"/>
    </xf>
    <xf numFmtId="0" fontId="9" fillId="0" borderId="9" xfId="50" applyFont="1" applyBorder="1" applyAlignment="1">
      <alignment horizontal="right" vertical="center"/>
    </xf>
    <xf numFmtId="0" fontId="9" fillId="10" borderId="9" xfId="50" applyFont="1" applyFill="1" applyBorder="1" applyAlignment="1">
      <alignment horizontal="center" vertical="center"/>
    </xf>
    <xf numFmtId="0" fontId="9" fillId="0" borderId="10" xfId="50" applyFont="1" applyBorder="1">
      <alignment vertical="center"/>
    </xf>
    <xf numFmtId="0" fontId="9" fillId="0" borderId="0" xfId="50" applyFont="1" applyBorder="1">
      <alignment vertical="center"/>
    </xf>
    <xf numFmtId="0" fontId="9" fillId="0" borderId="0" xfId="50" applyFont="1" applyBorder="1" applyAlignment="1">
      <alignment horizontal="right" vertical="center"/>
    </xf>
    <xf numFmtId="0" fontId="9" fillId="10" borderId="0" xfId="50" applyFont="1" applyFill="1" applyBorder="1" applyAlignment="1">
      <alignment horizontal="center" vertical="center"/>
    </xf>
    <xf numFmtId="0" fontId="9" fillId="0" borderId="11" xfId="50" applyFont="1" applyBorder="1">
      <alignment vertical="center"/>
    </xf>
    <xf numFmtId="0" fontId="9" fillId="0" borderId="1" xfId="50" applyFont="1" applyBorder="1">
      <alignment vertical="center"/>
    </xf>
    <xf numFmtId="0" fontId="9" fillId="0" borderId="1" xfId="50" applyFont="1" applyBorder="1" applyAlignment="1">
      <alignment horizontal="right" vertical="center"/>
    </xf>
    <xf numFmtId="0" fontId="9" fillId="10" borderId="1" xfId="50" applyFont="1" applyFill="1" applyBorder="1" applyAlignment="1">
      <alignment horizontal="center" vertical="center"/>
    </xf>
    <xf numFmtId="0" fontId="9" fillId="0" borderId="0" xfId="50" applyFont="1">
      <alignment vertical="center"/>
    </xf>
    <xf numFmtId="0" fontId="10" fillId="0" borderId="6" xfId="50" applyFont="1" applyFill="1" applyBorder="1" applyAlignment="1">
      <alignment horizontal="center" vertical="center"/>
    </xf>
    <xf numFmtId="0" fontId="10" fillId="0" borderId="12" xfId="50" applyFont="1" applyFill="1" applyBorder="1" applyAlignment="1">
      <alignment horizontal="center" vertical="center"/>
    </xf>
    <xf numFmtId="0" fontId="10" fillId="0" borderId="6" xfId="50" applyFont="1" applyBorder="1" applyAlignment="1">
      <alignment horizontal="center" vertical="center"/>
    </xf>
    <xf numFmtId="0" fontId="10" fillId="0" borderId="12" xfId="50" applyFont="1" applyBorder="1" applyAlignment="1">
      <alignment horizontal="center" vertical="center"/>
    </xf>
    <xf numFmtId="0" fontId="10" fillId="0" borderId="2" xfId="50" applyFont="1" applyBorder="1" applyAlignment="1">
      <alignment horizontal="center"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6" borderId="2" xfId="50" applyFont="1" applyFill="1" applyBorder="1" applyAlignment="1">
      <alignment horizontal="center" vertical="center"/>
    </xf>
    <xf numFmtId="178" fontId="9" fillId="6" borderId="2" xfId="50" applyNumberFormat="1" applyFont="1" applyFill="1" applyBorder="1" applyAlignment="1">
      <alignment horizontal="center" vertical="center"/>
    </xf>
    <xf numFmtId="0" fontId="9" fillId="6" borderId="6" xfId="50" applyFont="1" applyFill="1" applyBorder="1" applyAlignment="1">
      <alignment horizontal="center" vertical="center"/>
    </xf>
    <xf numFmtId="0" fontId="9" fillId="6" borderId="12" xfId="50" applyFont="1" applyFill="1" applyBorder="1" applyAlignment="1">
      <alignment horizontal="center" vertical="center"/>
    </xf>
    <xf numFmtId="178" fontId="9" fillId="6" borderId="12" xfId="50" applyNumberFormat="1" applyFont="1" applyFill="1" applyBorder="1" applyAlignment="1">
      <alignment horizontal="center" vertical="center"/>
    </xf>
    <xf numFmtId="0" fontId="9" fillId="6" borderId="3" xfId="50" applyFont="1" applyFill="1" applyBorder="1" applyAlignment="1">
      <alignment horizontal="center" vertical="center"/>
    </xf>
    <xf numFmtId="0" fontId="10" fillId="0" borderId="7" xfId="50" applyFont="1" applyBorder="1" applyAlignment="1">
      <alignment horizontal="center" vertical="center"/>
    </xf>
    <xf numFmtId="179" fontId="10" fillId="0" borderId="2" xfId="50" applyNumberFormat="1" applyFont="1" applyBorder="1" applyAlignment="1">
      <alignment horizontal="center" vertical="center"/>
    </xf>
    <xf numFmtId="176" fontId="10" fillId="6" borderId="2" xfId="5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9" fillId="10" borderId="13" xfId="50" applyFont="1" applyFill="1" applyBorder="1" applyAlignment="1">
      <alignment horizontal="center" vertical="center"/>
    </xf>
    <xf numFmtId="0" fontId="9" fillId="10" borderId="14" xfId="50" applyFont="1" applyFill="1" applyBorder="1" applyAlignment="1">
      <alignment horizontal="center" vertical="center"/>
    </xf>
    <xf numFmtId="0" fontId="9" fillId="0" borderId="0" xfId="50" applyFont="1" applyFill="1" applyBorder="1">
      <alignment vertical="center"/>
    </xf>
    <xf numFmtId="58" fontId="9" fillId="10" borderId="0" xfId="50" applyNumberFormat="1" applyFont="1" applyFill="1" applyBorder="1" applyAlignment="1">
      <alignment horizontal="center" vertical="center"/>
    </xf>
    <xf numFmtId="0" fontId="9" fillId="0" borderId="1" xfId="50" applyFont="1" applyFill="1" applyBorder="1">
      <alignment vertical="center"/>
    </xf>
    <xf numFmtId="0" fontId="9" fillId="10" borderId="1" xfId="50" applyFont="1" applyFill="1" applyBorder="1" applyAlignment="1">
      <alignment horizontal="center" vertical="center" wrapText="1"/>
    </xf>
    <xf numFmtId="0" fontId="9" fillId="10" borderId="15" xfId="50" applyFont="1" applyFill="1" applyBorder="1" applyAlignment="1">
      <alignment horizontal="center" vertical="center"/>
    </xf>
    <xf numFmtId="0" fontId="9" fillId="6" borderId="2" xfId="50" applyFont="1" applyFill="1" applyBorder="1" applyAlignment="1">
      <alignment vertical="center" wrapText="1"/>
    </xf>
    <xf numFmtId="178" fontId="9" fillId="6" borderId="6" xfId="50" applyNumberFormat="1" applyFont="1" applyFill="1" applyBorder="1" applyAlignment="1">
      <alignment horizontal="center" vertical="center"/>
    </xf>
    <xf numFmtId="179" fontId="10" fillId="0" borderId="6" xfId="50" applyNumberFormat="1" applyFont="1" applyBorder="1" applyAlignment="1">
      <alignment horizontal="center" vertical="center"/>
    </xf>
    <xf numFmtId="179" fontId="10" fillId="0" borderId="12" xfId="50" applyNumberFormat="1" applyFont="1" applyBorder="1" applyAlignment="1">
      <alignment horizontal="center" vertical="center"/>
    </xf>
    <xf numFmtId="0" fontId="10" fillId="0" borderId="2" xfId="50" applyFont="1" applyBorder="1" applyAlignment="1">
      <alignment vertical="center"/>
    </xf>
    <xf numFmtId="176" fontId="9" fillId="0" borderId="0" xfId="50" applyNumberFormat="1" applyFont="1" applyBorder="1" applyAlignment="1">
      <alignment horizontal="left" vertical="center"/>
    </xf>
    <xf numFmtId="177" fontId="10" fillId="0" borderId="2" xfId="50" applyNumberFormat="1" applyFont="1" applyBorder="1" applyAlignment="1">
      <alignment horizontal="center" vertical="center"/>
    </xf>
    <xf numFmtId="0" fontId="9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4"/>
  <sheetViews>
    <sheetView tabSelected="1" zoomScale="110" zoomScaleNormal="110" topLeftCell="A4" workbookViewId="0">
      <selection activeCell="L26" sqref="L26"/>
    </sheetView>
  </sheetViews>
  <sheetFormatPr defaultColWidth="8.875" defaultRowHeight="13.8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65"/>
      <c r="C1" s="65"/>
      <c r="D1" s="65"/>
      <c r="E1" s="65"/>
      <c r="F1" s="65"/>
      <c r="G1" s="65"/>
      <c r="H1" s="65"/>
      <c r="I1" s="65"/>
      <c r="J1" s="65"/>
      <c r="K1" s="65"/>
    </row>
    <row r="3" ht="17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66"/>
      <c r="C4" s="66"/>
      <c r="D4" s="66"/>
      <c r="E4" s="66"/>
      <c r="F4" s="66"/>
      <c r="G4" s="66"/>
      <c r="H4" s="66"/>
      <c r="I4" s="66"/>
      <c r="J4" s="66"/>
      <c r="K4" s="98"/>
    </row>
    <row r="5" ht="20.1" customHeight="1" spans="2:11">
      <c r="B5" s="67"/>
      <c r="C5" s="68"/>
      <c r="D5" s="69" t="s">
        <v>1</v>
      </c>
      <c r="E5" s="69"/>
      <c r="F5" s="70" t="s">
        <v>2</v>
      </c>
      <c r="G5" s="70"/>
      <c r="H5" s="69" t="s">
        <v>3</v>
      </c>
      <c r="I5" s="68"/>
      <c r="J5" s="70" t="s">
        <v>4</v>
      </c>
      <c r="K5" s="99"/>
    </row>
    <row r="6" ht="20.1" customHeight="1" spans="2:11">
      <c r="B6" s="71"/>
      <c r="C6" s="72"/>
      <c r="D6" s="73" t="s">
        <v>5</v>
      </c>
      <c r="E6" s="73"/>
      <c r="F6" s="74" t="s">
        <v>6</v>
      </c>
      <c r="G6" s="74"/>
      <c r="H6" s="73" t="s">
        <v>7</v>
      </c>
      <c r="I6" s="72"/>
      <c r="J6" s="74" t="s">
        <v>8</v>
      </c>
      <c r="K6" s="100"/>
    </row>
    <row r="7" ht="20.1" customHeight="1" spans="2:11">
      <c r="B7" s="71"/>
      <c r="C7" s="72"/>
      <c r="D7" s="73" t="s">
        <v>9</v>
      </c>
      <c r="E7" s="73"/>
      <c r="F7" s="74" t="s">
        <v>10</v>
      </c>
      <c r="G7" s="74"/>
      <c r="H7" s="73" t="s">
        <v>11</v>
      </c>
      <c r="I7" s="101"/>
      <c r="J7" s="102">
        <v>43795</v>
      </c>
      <c r="K7" s="100"/>
    </row>
    <row r="8" ht="20.1" customHeight="1" spans="2:11">
      <c r="B8" s="75"/>
      <c r="C8" s="76"/>
      <c r="D8" s="77"/>
      <c r="E8" s="77"/>
      <c r="F8" s="78"/>
      <c r="G8" s="78"/>
      <c r="H8" s="77" t="s">
        <v>12</v>
      </c>
      <c r="I8" s="103"/>
      <c r="J8" s="104" t="s">
        <v>13</v>
      </c>
      <c r="K8" s="105"/>
    </row>
    <row r="9" ht="20.1" customHeight="1" spans="2:11">
      <c r="B9" s="79"/>
      <c r="C9" s="79"/>
      <c r="D9" s="79"/>
      <c r="E9" s="79"/>
      <c r="F9" s="79"/>
      <c r="G9" s="79"/>
      <c r="H9" s="79"/>
      <c r="I9" s="79"/>
      <c r="J9" s="79"/>
      <c r="K9" s="79"/>
    </row>
    <row r="10" ht="20.1" customHeight="1" spans="2:11">
      <c r="B10" s="80" t="s">
        <v>14</v>
      </c>
      <c r="C10" s="81"/>
      <c r="D10" s="82" t="s">
        <v>15</v>
      </c>
      <c r="E10" s="82" t="s">
        <v>16</v>
      </c>
      <c r="F10" s="83"/>
      <c r="G10" s="84" t="s">
        <v>17</v>
      </c>
      <c r="H10" s="83" t="s">
        <v>18</v>
      </c>
      <c r="I10" s="82" t="s">
        <v>19</v>
      </c>
      <c r="J10" s="83"/>
      <c r="K10" s="84" t="s">
        <v>20</v>
      </c>
    </row>
    <row r="11" spans="2:11">
      <c r="B11" s="85">
        <v>1</v>
      </c>
      <c r="C11" s="86"/>
      <c r="D11" s="87" t="s">
        <v>21</v>
      </c>
      <c r="E11" s="87" t="s">
        <v>21</v>
      </c>
      <c r="F11" s="87"/>
      <c r="G11" s="88">
        <v>181.21</v>
      </c>
      <c r="H11" s="88">
        <v>181.21</v>
      </c>
      <c r="I11" s="82"/>
      <c r="J11" s="83"/>
      <c r="K11" s="106" t="s">
        <v>22</v>
      </c>
    </row>
    <row r="12" spans="2:11">
      <c r="B12" s="85">
        <v>2</v>
      </c>
      <c r="C12" s="86"/>
      <c r="D12" s="87"/>
      <c r="E12" s="89" t="s">
        <v>23</v>
      </c>
      <c r="F12" s="90"/>
      <c r="G12" s="88">
        <v>25</v>
      </c>
      <c r="H12" s="91">
        <v>25</v>
      </c>
      <c r="I12" s="82"/>
      <c r="J12" s="83"/>
      <c r="K12" s="106" t="s">
        <v>24</v>
      </c>
    </row>
    <row r="13" spans="2:11">
      <c r="B13" s="85">
        <v>3</v>
      </c>
      <c r="C13" s="86"/>
      <c r="D13" s="87"/>
      <c r="E13" s="89" t="s">
        <v>23</v>
      </c>
      <c r="F13" s="90"/>
      <c r="G13" s="88">
        <v>25</v>
      </c>
      <c r="H13" s="91">
        <v>25</v>
      </c>
      <c r="I13" s="82"/>
      <c r="J13" s="83"/>
      <c r="K13" s="106" t="s">
        <v>25</v>
      </c>
    </row>
    <row r="14" spans="2:11">
      <c r="B14" s="85">
        <v>4</v>
      </c>
      <c r="C14" s="86"/>
      <c r="D14" s="87"/>
      <c r="E14" s="87" t="s">
        <v>21</v>
      </c>
      <c r="F14" s="87"/>
      <c r="G14" s="88">
        <v>165</v>
      </c>
      <c r="H14" s="91">
        <v>165</v>
      </c>
      <c r="I14" s="82"/>
      <c r="J14" s="83"/>
      <c r="K14" s="106" t="s">
        <v>26</v>
      </c>
    </row>
    <row r="15" spans="2:11">
      <c r="B15" s="85">
        <v>5</v>
      </c>
      <c r="C15" s="86"/>
      <c r="D15" s="87" t="s">
        <v>27</v>
      </c>
      <c r="E15" s="87" t="s">
        <v>27</v>
      </c>
      <c r="F15" s="87"/>
      <c r="G15" s="88">
        <v>208</v>
      </c>
      <c r="H15" s="88">
        <v>208</v>
      </c>
      <c r="I15" s="107"/>
      <c r="J15" s="91"/>
      <c r="K15" s="106" t="s">
        <v>28</v>
      </c>
    </row>
    <row r="16" spans="2:11">
      <c r="B16" s="85">
        <v>6</v>
      </c>
      <c r="C16" s="86"/>
      <c r="D16" s="87"/>
      <c r="E16" s="87" t="s">
        <v>27</v>
      </c>
      <c r="F16" s="87"/>
      <c r="G16" s="88">
        <v>144</v>
      </c>
      <c r="H16" s="88">
        <v>144</v>
      </c>
      <c r="I16" s="107"/>
      <c r="J16" s="91"/>
      <c r="K16" s="106" t="s">
        <v>28</v>
      </c>
    </row>
    <row r="17" spans="2:11">
      <c r="B17" s="85">
        <v>7</v>
      </c>
      <c r="C17" s="86"/>
      <c r="D17" s="87"/>
      <c r="E17" s="87" t="s">
        <v>27</v>
      </c>
      <c r="F17" s="87"/>
      <c r="G17" s="88">
        <v>172</v>
      </c>
      <c r="H17" s="88">
        <v>172</v>
      </c>
      <c r="I17" s="107"/>
      <c r="J17" s="91"/>
      <c r="K17" s="106" t="s">
        <v>29</v>
      </c>
    </row>
    <row r="18" spans="2:11">
      <c r="B18" s="85">
        <v>8</v>
      </c>
      <c r="C18" s="86"/>
      <c r="D18" s="87"/>
      <c r="E18" s="87" t="s">
        <v>27</v>
      </c>
      <c r="F18" s="87"/>
      <c r="G18" s="88">
        <v>39</v>
      </c>
      <c r="H18" s="88">
        <v>39</v>
      </c>
      <c r="I18" s="107"/>
      <c r="J18" s="91"/>
      <c r="K18" s="106" t="s">
        <v>30</v>
      </c>
    </row>
    <row r="19" spans="2:11">
      <c r="B19" s="85">
        <v>9</v>
      </c>
      <c r="C19" s="86"/>
      <c r="D19" s="87"/>
      <c r="E19" s="87" t="s">
        <v>27</v>
      </c>
      <c r="F19" s="87"/>
      <c r="G19" s="88">
        <v>38</v>
      </c>
      <c r="H19" s="88">
        <v>38</v>
      </c>
      <c r="I19" s="107"/>
      <c r="J19" s="91"/>
      <c r="K19" s="106" t="s">
        <v>31</v>
      </c>
    </row>
    <row r="20" spans="2:11">
      <c r="B20" s="85">
        <v>10</v>
      </c>
      <c r="C20" s="86"/>
      <c r="D20" s="87"/>
      <c r="E20" s="87" t="s">
        <v>27</v>
      </c>
      <c r="F20" s="87"/>
      <c r="G20" s="88">
        <v>80</v>
      </c>
      <c r="H20" s="88">
        <v>80</v>
      </c>
      <c r="I20" s="107"/>
      <c r="J20" s="91"/>
      <c r="K20" s="106" t="s">
        <v>32</v>
      </c>
    </row>
    <row r="21" spans="2:11">
      <c r="B21" s="85">
        <v>11</v>
      </c>
      <c r="C21" s="86"/>
      <c r="D21" s="87"/>
      <c r="E21" s="87" t="s">
        <v>27</v>
      </c>
      <c r="F21" s="87"/>
      <c r="G21" s="88">
        <v>36</v>
      </c>
      <c r="H21" s="88"/>
      <c r="I21" s="107">
        <v>36</v>
      </c>
      <c r="J21" s="91"/>
      <c r="K21" s="106" t="s">
        <v>33</v>
      </c>
    </row>
    <row r="22" spans="2:11">
      <c r="B22" s="85">
        <v>12</v>
      </c>
      <c r="C22" s="86"/>
      <c r="D22" s="87"/>
      <c r="E22" s="87" t="s">
        <v>27</v>
      </c>
      <c r="F22" s="87"/>
      <c r="G22" s="88">
        <v>40</v>
      </c>
      <c r="H22" s="88"/>
      <c r="I22" s="107">
        <v>40</v>
      </c>
      <c r="J22" s="91"/>
      <c r="K22" s="106" t="s">
        <v>31</v>
      </c>
    </row>
    <row r="23" spans="2:11">
      <c r="B23" s="85">
        <v>13</v>
      </c>
      <c r="C23" s="86"/>
      <c r="D23" s="87"/>
      <c r="E23" s="87" t="s">
        <v>27</v>
      </c>
      <c r="F23" s="87"/>
      <c r="G23" s="88">
        <v>27</v>
      </c>
      <c r="H23" s="88"/>
      <c r="I23" s="107">
        <v>27</v>
      </c>
      <c r="J23" s="91"/>
      <c r="K23" s="106" t="s">
        <v>34</v>
      </c>
    </row>
    <row r="24" spans="2:11">
      <c r="B24" s="85">
        <v>14</v>
      </c>
      <c r="C24" s="86"/>
      <c r="D24" s="87"/>
      <c r="E24" s="87" t="s">
        <v>27</v>
      </c>
      <c r="F24" s="87"/>
      <c r="G24" s="88">
        <v>31</v>
      </c>
      <c r="H24" s="88"/>
      <c r="I24" s="107">
        <v>31</v>
      </c>
      <c r="J24" s="91"/>
      <c r="K24" s="106" t="s">
        <v>35</v>
      </c>
    </row>
    <row r="25" spans="2:11">
      <c r="B25" s="85">
        <v>15</v>
      </c>
      <c r="C25" s="86"/>
      <c r="D25" s="87"/>
      <c r="E25" s="87" t="s">
        <v>27</v>
      </c>
      <c r="F25" s="87"/>
      <c r="G25" s="88">
        <v>32.9</v>
      </c>
      <c r="H25" s="88">
        <v>32.9</v>
      </c>
      <c r="I25" s="107"/>
      <c r="J25" s="91"/>
      <c r="K25" s="106" t="s">
        <v>36</v>
      </c>
    </row>
    <row r="26" spans="2:11">
      <c r="B26" s="85">
        <v>16</v>
      </c>
      <c r="C26" s="86"/>
      <c r="D26" s="87"/>
      <c r="E26" s="87" t="s">
        <v>27</v>
      </c>
      <c r="F26" s="87"/>
      <c r="G26" s="88">
        <v>7.5</v>
      </c>
      <c r="H26" s="88"/>
      <c r="I26" s="107">
        <v>7.5</v>
      </c>
      <c r="J26" s="91"/>
      <c r="K26" s="106" t="s">
        <v>37</v>
      </c>
    </row>
    <row r="27" spans="2:11">
      <c r="B27" s="85">
        <v>17</v>
      </c>
      <c r="C27" s="86"/>
      <c r="D27" s="87"/>
      <c r="E27" s="87" t="s">
        <v>27</v>
      </c>
      <c r="F27" s="87"/>
      <c r="G27" s="88">
        <v>10</v>
      </c>
      <c r="H27" s="88"/>
      <c r="I27" s="107">
        <v>10</v>
      </c>
      <c r="J27" s="91"/>
      <c r="K27" s="106" t="s">
        <v>38</v>
      </c>
    </row>
    <row r="28" spans="2:11">
      <c r="B28" s="85">
        <v>18</v>
      </c>
      <c r="C28" s="86"/>
      <c r="D28" s="87"/>
      <c r="E28" s="87" t="s">
        <v>27</v>
      </c>
      <c r="F28" s="87"/>
      <c r="G28" s="88">
        <v>25.5</v>
      </c>
      <c r="H28" s="88"/>
      <c r="I28" s="107">
        <v>25.5</v>
      </c>
      <c r="J28" s="91"/>
      <c r="K28" s="106" t="s">
        <v>39</v>
      </c>
    </row>
    <row r="29" spans="2:11">
      <c r="B29" s="85">
        <v>19</v>
      </c>
      <c r="C29" s="86"/>
      <c r="D29" s="87"/>
      <c r="E29" s="87" t="s">
        <v>27</v>
      </c>
      <c r="F29" s="87"/>
      <c r="G29" s="88">
        <v>30</v>
      </c>
      <c r="H29" s="88"/>
      <c r="I29" s="107">
        <v>30</v>
      </c>
      <c r="J29" s="91"/>
      <c r="K29" s="106" t="s">
        <v>40</v>
      </c>
    </row>
    <row r="30" spans="2:11">
      <c r="B30" s="85">
        <v>20</v>
      </c>
      <c r="C30" s="86"/>
      <c r="D30" s="87"/>
      <c r="E30" s="87" t="s">
        <v>27</v>
      </c>
      <c r="F30" s="87"/>
      <c r="G30" s="88">
        <v>18.2</v>
      </c>
      <c r="H30" s="88"/>
      <c r="I30" s="107">
        <v>18.2</v>
      </c>
      <c r="J30" s="91"/>
      <c r="K30" s="106" t="s">
        <v>41</v>
      </c>
    </row>
    <row r="31" spans="2:11">
      <c r="B31" s="85">
        <v>21</v>
      </c>
      <c r="C31" s="86"/>
      <c r="D31" s="87"/>
      <c r="E31" s="87" t="s">
        <v>27</v>
      </c>
      <c r="F31" s="87"/>
      <c r="G31" s="88">
        <v>51</v>
      </c>
      <c r="H31" s="88"/>
      <c r="I31" s="107">
        <v>51</v>
      </c>
      <c r="J31" s="91"/>
      <c r="K31" s="106" t="s">
        <v>42</v>
      </c>
    </row>
    <row r="32" spans="2:11">
      <c r="B32" s="85">
        <v>22</v>
      </c>
      <c r="C32" s="86"/>
      <c r="D32" s="87"/>
      <c r="E32" s="87" t="s">
        <v>27</v>
      </c>
      <c r="F32" s="87"/>
      <c r="G32" s="88">
        <v>20.6</v>
      </c>
      <c r="H32" s="88"/>
      <c r="I32" s="107">
        <v>20.6</v>
      </c>
      <c r="J32" s="91"/>
      <c r="K32" s="106" t="s">
        <v>29</v>
      </c>
    </row>
    <row r="33" spans="2:11">
      <c r="B33" s="85">
        <v>23</v>
      </c>
      <c r="C33" s="86"/>
      <c r="D33" s="92" t="s">
        <v>43</v>
      </c>
      <c r="E33" s="87" t="s">
        <v>44</v>
      </c>
      <c r="F33" s="87"/>
      <c r="G33" s="88"/>
      <c r="H33" s="88"/>
      <c r="I33" s="107"/>
      <c r="J33" s="91"/>
      <c r="K33" s="106"/>
    </row>
    <row r="34" ht="20.1" customHeight="1" spans="2:11">
      <c r="B34" s="82" t="s">
        <v>45</v>
      </c>
      <c r="C34" s="93"/>
      <c r="D34" s="93"/>
      <c r="E34" s="93"/>
      <c r="F34" s="83"/>
      <c r="G34" s="94">
        <f>SUM(G11:G32)</f>
        <v>1406.91</v>
      </c>
      <c r="H34" s="94">
        <f>SUM(H11:H33)</f>
        <v>1110.11</v>
      </c>
      <c r="I34" s="108">
        <f>SUM(I15:J33)</f>
        <v>296.8</v>
      </c>
      <c r="J34" s="109"/>
      <c r="K34" s="110"/>
    </row>
    <row r="35" ht="20.1" customHeight="1" spans="2:11">
      <c r="B35" s="79"/>
      <c r="C35" s="79"/>
      <c r="D35" s="79"/>
      <c r="E35" s="79"/>
      <c r="F35" s="79"/>
      <c r="G35" s="79"/>
      <c r="H35" s="79"/>
      <c r="I35" s="79"/>
      <c r="J35" s="111"/>
      <c r="K35" s="79"/>
    </row>
    <row r="36" ht="20.1" customHeight="1" spans="2:11">
      <c r="B36" s="84" t="s">
        <v>18</v>
      </c>
      <c r="C36" s="84"/>
      <c r="D36" s="84"/>
      <c r="E36" s="84"/>
      <c r="F36" s="84"/>
      <c r="G36" s="84" t="s">
        <v>46</v>
      </c>
      <c r="H36" s="84"/>
      <c r="I36" s="84"/>
      <c r="J36" s="84"/>
      <c r="K36" s="84" t="s">
        <v>47</v>
      </c>
    </row>
    <row r="37" ht="20.1" customHeight="1" spans="2:11">
      <c r="B37" s="95">
        <f>H34</f>
        <v>1110.11</v>
      </c>
      <c r="C37" s="95"/>
      <c r="D37" s="95"/>
      <c r="E37" s="95"/>
      <c r="F37" s="95"/>
      <c r="G37" s="95">
        <f>I34</f>
        <v>296.8</v>
      </c>
      <c r="H37" s="95"/>
      <c r="I37" s="95"/>
      <c r="J37" s="95"/>
      <c r="K37" s="112">
        <f>SUM(B37:J37)</f>
        <v>1406.91</v>
      </c>
    </row>
    <row r="38" ht="20.1" customHeight="1" spans="2:11">
      <c r="B38" s="79"/>
      <c r="C38" s="79"/>
      <c r="D38" s="79"/>
      <c r="E38" s="79"/>
      <c r="F38" s="79"/>
      <c r="G38" s="79"/>
      <c r="H38" s="79"/>
      <c r="I38" s="79"/>
      <c r="J38" s="79"/>
      <c r="K38" s="79"/>
    </row>
    <row r="39" ht="20.1" customHeight="1" spans="2:11">
      <c r="B39" s="79" t="s">
        <v>48</v>
      </c>
      <c r="C39" s="79"/>
      <c r="D39" s="79"/>
      <c r="E39" s="79"/>
      <c r="F39" s="79" t="s">
        <v>49</v>
      </c>
      <c r="G39" s="79" t="s">
        <v>50</v>
      </c>
      <c r="H39" s="79"/>
      <c r="I39" s="79"/>
      <c r="J39" s="79" t="s">
        <v>51</v>
      </c>
      <c r="K39" s="79"/>
    </row>
    <row r="42" ht="17.4" spans="1:11">
      <c r="A42" s="4" t="s">
        <v>52</v>
      </c>
      <c r="B42" s="4"/>
      <c r="C42" s="4"/>
      <c r="D42" s="4"/>
      <c r="E42" s="4"/>
      <c r="F42" s="4"/>
      <c r="G42" s="4"/>
      <c r="H42" s="4"/>
      <c r="I42" s="4"/>
      <c r="J42" s="4"/>
      <c r="K42" s="4"/>
    </row>
    <row r="44" ht="20.1" customHeight="1" spans="2:11">
      <c r="B44" s="67"/>
      <c r="C44" s="68"/>
      <c r="D44" s="69" t="s">
        <v>1</v>
      </c>
      <c r="E44" s="69"/>
      <c r="F44" s="70" t="str">
        <f>F5</f>
        <v>张羽</v>
      </c>
      <c r="G44" s="70"/>
      <c r="H44" s="69" t="s">
        <v>3</v>
      </c>
      <c r="I44" s="68"/>
      <c r="J44" s="70" t="str">
        <f>J5</f>
        <v>助理</v>
      </c>
      <c r="K44" s="99"/>
    </row>
    <row r="45" ht="20.1" customHeight="1" spans="2:11">
      <c r="B45" s="71"/>
      <c r="C45" s="72"/>
      <c r="D45" s="73" t="s">
        <v>5</v>
      </c>
      <c r="E45" s="73"/>
      <c r="F45" s="74" t="str">
        <f>F6</f>
        <v>广州</v>
      </c>
      <c r="G45" s="74"/>
      <c r="H45" s="73" t="s">
        <v>7</v>
      </c>
      <c r="I45" s="72"/>
      <c r="J45" s="74" t="str">
        <f>J6</f>
        <v>人事行政部</v>
      </c>
      <c r="K45" s="100"/>
    </row>
    <row r="46" ht="20.1" customHeight="1" spans="2:11">
      <c r="B46" s="71"/>
      <c r="C46" s="72"/>
      <c r="D46" s="73" t="s">
        <v>9</v>
      </c>
      <c r="E46" s="73"/>
      <c r="F46" s="74" t="str">
        <f>F7</f>
        <v>11.15-11.23</v>
      </c>
      <c r="G46" s="74"/>
      <c r="H46" s="73" t="s">
        <v>11</v>
      </c>
      <c r="I46" s="101"/>
      <c r="J46" s="102">
        <f>J7</f>
        <v>43795</v>
      </c>
      <c r="K46" s="100"/>
    </row>
    <row r="47" ht="20.1" customHeight="1" spans="2:11">
      <c r="B47" s="75"/>
      <c r="C47" s="76"/>
      <c r="D47" s="77"/>
      <c r="E47" s="77"/>
      <c r="F47" s="78"/>
      <c r="G47" s="78"/>
      <c r="H47" s="77" t="s">
        <v>12</v>
      </c>
      <c r="I47" s="103"/>
      <c r="J47" s="78" t="str">
        <f>J8</f>
        <v>HMOA-191115-SXY620</v>
      </c>
      <c r="K47" s="105"/>
    </row>
    <row r="48" ht="20.1" customHeight="1"/>
    <row r="49" ht="20.1" customHeight="1" spans="2:11">
      <c r="B49" s="87"/>
      <c r="C49" s="87"/>
      <c r="D49" s="96" t="s">
        <v>53</v>
      </c>
      <c r="E49" s="87" t="s">
        <v>54</v>
      </c>
      <c r="F49" s="87"/>
      <c r="G49" s="88" t="s">
        <v>55</v>
      </c>
      <c r="H49" s="88" t="s">
        <v>56</v>
      </c>
      <c r="I49" s="88" t="s">
        <v>45</v>
      </c>
      <c r="J49" s="88"/>
      <c r="K49" s="113" t="s">
        <v>20</v>
      </c>
    </row>
    <row r="50" spans="2:11">
      <c r="B50" s="87">
        <v>1</v>
      </c>
      <c r="C50" s="87"/>
      <c r="D50" s="96"/>
      <c r="E50" s="87"/>
      <c r="F50" s="87"/>
      <c r="G50" s="88"/>
      <c r="H50" s="88"/>
      <c r="I50" s="107"/>
      <c r="J50" s="91"/>
      <c r="K50" s="113"/>
    </row>
    <row r="51" ht="20.1" customHeight="1" spans="2:11">
      <c r="B51" s="87">
        <v>2</v>
      </c>
      <c r="C51" s="87"/>
      <c r="D51" s="96"/>
      <c r="E51" s="87"/>
      <c r="F51" s="87"/>
      <c r="G51" s="88"/>
      <c r="H51" s="88"/>
      <c r="I51" s="107"/>
      <c r="J51" s="91"/>
      <c r="K51" s="113"/>
    </row>
    <row r="52" ht="20.1" customHeight="1" spans="2:11">
      <c r="B52" s="87">
        <v>3</v>
      </c>
      <c r="C52" s="87"/>
      <c r="D52" s="97"/>
      <c r="E52" s="87"/>
      <c r="F52" s="87"/>
      <c r="G52" s="88"/>
      <c r="H52" s="88"/>
      <c r="I52" s="107"/>
      <c r="J52" s="91"/>
      <c r="K52" s="106"/>
    </row>
    <row r="53" ht="20.1" customHeight="1" spans="2:11">
      <c r="B53" s="82" t="s">
        <v>45</v>
      </c>
      <c r="C53" s="93"/>
      <c r="D53" s="93"/>
      <c r="E53" s="93"/>
      <c r="F53" s="83"/>
      <c r="G53" s="94"/>
      <c r="H53" s="94"/>
      <c r="I53" s="108">
        <f>SUM(I50:J52)</f>
        <v>0</v>
      </c>
      <c r="J53" s="109"/>
      <c r="K53" s="110"/>
    </row>
    <row r="54" ht="20.1" customHeight="1" spans="2:11">
      <c r="B54" s="79" t="s">
        <v>48</v>
      </c>
      <c r="C54" s="79"/>
      <c r="D54" s="79"/>
      <c r="E54" s="79"/>
      <c r="F54" s="79" t="s">
        <v>49</v>
      </c>
      <c r="G54" s="79" t="s">
        <v>50</v>
      </c>
      <c r="H54" s="79"/>
      <c r="I54" s="79"/>
      <c r="J54" s="79" t="s">
        <v>51</v>
      </c>
      <c r="K54" s="79"/>
    </row>
  </sheetData>
  <mergeCells count="10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I15:J15"/>
    <mergeCell ref="B16:C16"/>
    <mergeCell ref="E16:F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  <mergeCell ref="B36:F36"/>
    <mergeCell ref="G36:J36"/>
    <mergeCell ref="B37:F37"/>
    <mergeCell ref="G37:J37"/>
    <mergeCell ref="A42:K42"/>
    <mergeCell ref="F44:G44"/>
    <mergeCell ref="J44:K44"/>
    <mergeCell ref="F45:G45"/>
    <mergeCell ref="J45:K45"/>
    <mergeCell ref="F46:G46"/>
    <mergeCell ref="J46:K46"/>
    <mergeCell ref="J47:K47"/>
    <mergeCell ref="B49:C49"/>
    <mergeCell ref="E49:F49"/>
    <mergeCell ref="I49:J49"/>
    <mergeCell ref="B50:C50"/>
    <mergeCell ref="E50:F50"/>
    <mergeCell ref="I50:J50"/>
    <mergeCell ref="B51:C51"/>
    <mergeCell ref="E51:F51"/>
    <mergeCell ref="I51:J51"/>
    <mergeCell ref="B52:C52"/>
    <mergeCell ref="E52:F52"/>
    <mergeCell ref="I52:J52"/>
    <mergeCell ref="B53:F53"/>
    <mergeCell ref="I53:J53"/>
    <mergeCell ref="D11:D14"/>
    <mergeCell ref="D15:D32"/>
  </mergeCells>
  <pageMargins left="0.699305555555556" right="0.699305555555556" top="0.75" bottom="0.75" header="0.3" footer="0.3"/>
  <pageSetup paperSize="9" scale="83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124"/>
  <sheetViews>
    <sheetView topLeftCell="A70" workbookViewId="0">
      <selection activeCell="B45" sqref="B45:B96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5"/>
    <col min="8" max="8" width="9.5"/>
    <col min="9" max="9" width="27.9" customWidth="1"/>
    <col min="10" max="10" width="39.5" customWidth="1"/>
  </cols>
  <sheetData>
    <row r="2" customHeight="1" spans="3:12">
      <c r="C2" s="4" t="s">
        <v>57</v>
      </c>
      <c r="D2" s="4"/>
      <c r="E2" s="4"/>
      <c r="F2" s="4"/>
      <c r="G2" s="4"/>
      <c r="H2" s="4"/>
      <c r="I2" s="34"/>
      <c r="J2" s="34"/>
      <c r="K2" s="34"/>
      <c r="L2" s="34"/>
    </row>
    <row r="4" customHeight="1" spans="8:10">
      <c r="H4" s="5" t="s">
        <v>58</v>
      </c>
      <c r="I4" s="5"/>
      <c r="J4" s="5" t="s">
        <v>59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60</v>
      </c>
      <c r="C6" s="9" t="s">
        <v>61</v>
      </c>
      <c r="D6" s="9"/>
      <c r="E6" s="9"/>
      <c r="F6" s="10" t="s">
        <v>62</v>
      </c>
      <c r="G6" s="10"/>
      <c r="H6" s="10"/>
      <c r="I6" s="10"/>
      <c r="J6" s="8" t="s">
        <v>63</v>
      </c>
    </row>
    <row r="7" customHeight="1" spans="1:10">
      <c r="A7" s="7"/>
      <c r="B7" s="8"/>
      <c r="C7" s="11" t="s">
        <v>64</v>
      </c>
      <c r="D7" s="12" t="s">
        <v>65</v>
      </c>
      <c r="E7" s="9" t="s">
        <v>66</v>
      </c>
      <c r="F7" s="10" t="s">
        <v>67</v>
      </c>
      <c r="G7" s="10" t="s">
        <v>68</v>
      </c>
      <c r="H7" s="10" t="s">
        <v>69</v>
      </c>
      <c r="I7" s="10" t="s">
        <v>70</v>
      </c>
      <c r="J7" s="8"/>
    </row>
    <row r="8" customHeight="1" spans="1:10">
      <c r="A8" s="13">
        <v>1</v>
      </c>
      <c r="B8" s="14" t="s">
        <v>71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5"/>
      <c r="J8" s="36" t="s">
        <v>72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5"/>
      <c r="J9" s="37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5"/>
      <c r="J10" s="37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5"/>
      <c r="J11" s="37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5"/>
      <c r="J12" s="37"/>
    </row>
    <row r="13" s="1" customFormat="1" customHeight="1" spans="1:10">
      <c r="A13" s="17"/>
      <c r="B13" s="18" t="s">
        <v>73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38"/>
      <c r="J13" s="39"/>
    </row>
    <row r="14" customHeight="1" spans="1:10">
      <c r="A14" s="21">
        <v>2</v>
      </c>
      <c r="B14" s="22" t="s">
        <v>74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5"/>
      <c r="J14" s="36" t="s">
        <v>75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5"/>
      <c r="J15" s="37"/>
    </row>
    <row r="16" s="1" customFormat="1" customHeight="1" spans="1:10">
      <c r="A16" s="17"/>
      <c r="B16" s="18" t="s">
        <v>76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8"/>
      <c r="J16" s="39"/>
    </row>
    <row r="17" customHeight="1" spans="1:10">
      <c r="A17" s="21">
        <v>3</v>
      </c>
      <c r="B17" s="22" t="s">
        <v>77</v>
      </c>
      <c r="C17" s="23">
        <v>0</v>
      </c>
      <c r="D17" s="21">
        <v>0</v>
      </c>
      <c r="E17" s="23">
        <f>C17*D17</f>
        <v>0</v>
      </c>
      <c r="F17" s="15">
        <v>750</v>
      </c>
      <c r="G17" s="15">
        <v>0</v>
      </c>
      <c r="H17" s="15">
        <f>F17+G17</f>
        <v>750</v>
      </c>
      <c r="I17" s="40" t="s">
        <v>78</v>
      </c>
      <c r="J17" s="41" t="s">
        <v>79</v>
      </c>
    </row>
    <row r="18" customHeight="1" spans="1:10">
      <c r="A18" s="27"/>
      <c r="B18" s="28"/>
      <c r="C18" s="29"/>
      <c r="D18" s="27"/>
      <c r="E18" s="29"/>
      <c r="F18" s="15">
        <v>11599</v>
      </c>
      <c r="G18" s="15">
        <v>0</v>
      </c>
      <c r="H18" s="15">
        <v>11599</v>
      </c>
      <c r="I18" s="42" t="s">
        <v>80</v>
      </c>
      <c r="J18" s="43"/>
    </row>
    <row r="19" customHeight="1" spans="1:10">
      <c r="A19" s="27"/>
      <c r="B19" s="28"/>
      <c r="C19" s="29"/>
      <c r="D19" s="27"/>
      <c r="E19" s="29"/>
      <c r="F19" s="15">
        <v>0</v>
      </c>
      <c r="G19" s="30">
        <v>0</v>
      </c>
      <c r="H19" s="30">
        <v>0</v>
      </c>
      <c r="I19" s="35"/>
      <c r="J19" s="43"/>
    </row>
    <row r="20" customHeight="1" spans="1:10">
      <c r="A20" s="27"/>
      <c r="B20" s="28"/>
      <c r="C20" s="29"/>
      <c r="D20" s="27"/>
      <c r="E20" s="29"/>
      <c r="F20" s="15">
        <v>0</v>
      </c>
      <c r="G20" s="30">
        <v>0</v>
      </c>
      <c r="H20" s="15">
        <v>0</v>
      </c>
      <c r="I20" s="35"/>
      <c r="J20" s="43"/>
    </row>
    <row r="21" customHeight="1" spans="1:10">
      <c r="A21" s="27"/>
      <c r="B21" s="28"/>
      <c r="C21" s="29"/>
      <c r="D21" s="27"/>
      <c r="E21" s="29"/>
      <c r="F21" s="15">
        <v>0</v>
      </c>
      <c r="G21" s="30">
        <v>0</v>
      </c>
      <c r="H21" s="30">
        <v>0</v>
      </c>
      <c r="I21" s="35"/>
      <c r="J21" s="43"/>
    </row>
    <row r="22" customFormat="1" customHeight="1" spans="1:10">
      <c r="A22" s="27"/>
      <c r="B22" s="28"/>
      <c r="C22" s="29"/>
      <c r="D22" s="27"/>
      <c r="E22" s="29"/>
      <c r="F22" s="15">
        <v>0</v>
      </c>
      <c r="G22" s="30">
        <v>0</v>
      </c>
      <c r="H22" s="15">
        <v>0</v>
      </c>
      <c r="I22" s="35"/>
      <c r="J22" s="43"/>
    </row>
    <row r="23" customFormat="1" customHeight="1" spans="1:10">
      <c r="A23" s="27"/>
      <c r="B23" s="28"/>
      <c r="C23" s="29"/>
      <c r="D23" s="27"/>
      <c r="E23" s="29"/>
      <c r="F23" s="15">
        <v>0</v>
      </c>
      <c r="G23" s="30">
        <v>0</v>
      </c>
      <c r="H23" s="30">
        <f>F23+G23</f>
        <v>0</v>
      </c>
      <c r="I23" s="35"/>
      <c r="J23" s="43"/>
    </row>
    <row r="24" s="1" customFormat="1" customHeight="1" spans="1:10">
      <c r="A24" s="17"/>
      <c r="B24" s="18" t="s">
        <v>81</v>
      </c>
      <c r="C24" s="19">
        <f>SUM(C17)</f>
        <v>0</v>
      </c>
      <c r="D24" s="20">
        <f t="shared" ref="D24:E24" si="2">SUM(D17)</f>
        <v>0</v>
      </c>
      <c r="E24" s="20">
        <f t="shared" si="2"/>
        <v>0</v>
      </c>
      <c r="F24" s="19">
        <f>SUM(F17:F23)</f>
        <v>12349</v>
      </c>
      <c r="G24" s="19">
        <f>SUM(G17:G21)</f>
        <v>0</v>
      </c>
      <c r="H24" s="19">
        <f>SUM(H17:H23)</f>
        <v>12349</v>
      </c>
      <c r="I24" s="38"/>
      <c r="J24" s="44"/>
    </row>
    <row r="25" ht="20" customHeight="1" spans="1:10">
      <c r="A25" s="13">
        <v>4</v>
      </c>
      <c r="B25" s="14" t="s">
        <v>82</v>
      </c>
      <c r="C25" s="15">
        <v>50000</v>
      </c>
      <c r="D25" s="13">
        <v>0</v>
      </c>
      <c r="E25" s="16">
        <v>50000</v>
      </c>
      <c r="F25" s="31">
        <v>2528</v>
      </c>
      <c r="G25" s="15">
        <v>0</v>
      </c>
      <c r="H25" s="15">
        <v>2528</v>
      </c>
      <c r="I25" s="42" t="s">
        <v>83</v>
      </c>
      <c r="J25" s="41" t="s">
        <v>84</v>
      </c>
    </row>
    <row r="26" ht="20" customHeight="1" spans="1:10">
      <c r="A26" s="13"/>
      <c r="B26" s="14"/>
      <c r="C26" s="15"/>
      <c r="D26" s="13"/>
      <c r="E26" s="16"/>
      <c r="F26" s="31">
        <v>1995</v>
      </c>
      <c r="G26" s="15">
        <v>0</v>
      </c>
      <c r="H26" s="15">
        <v>1995</v>
      </c>
      <c r="I26" s="42" t="s">
        <v>85</v>
      </c>
      <c r="J26" s="43"/>
    </row>
    <row r="27" ht="20" customHeight="1" spans="1:10">
      <c r="A27" s="13"/>
      <c r="B27" s="14"/>
      <c r="C27" s="15"/>
      <c r="D27" s="13"/>
      <c r="E27" s="16"/>
      <c r="F27" s="31">
        <v>1678</v>
      </c>
      <c r="G27" s="15">
        <v>0</v>
      </c>
      <c r="H27" s="15">
        <v>1678</v>
      </c>
      <c r="I27" s="42" t="s">
        <v>86</v>
      </c>
      <c r="J27" s="43"/>
    </row>
    <row r="28" ht="20" customHeight="1" spans="1:10">
      <c r="A28" s="13"/>
      <c r="B28" s="14"/>
      <c r="C28" s="15"/>
      <c r="D28" s="13"/>
      <c r="E28" s="16"/>
      <c r="F28" s="31">
        <v>20776</v>
      </c>
      <c r="G28" s="15">
        <v>0</v>
      </c>
      <c r="H28" s="15">
        <f>F28+G28</f>
        <v>20776</v>
      </c>
      <c r="I28" s="42" t="s">
        <v>87</v>
      </c>
      <c r="J28" s="43"/>
    </row>
    <row r="29" customHeight="1" spans="1:10">
      <c r="A29" s="13"/>
      <c r="B29" s="14"/>
      <c r="C29" s="15"/>
      <c r="D29" s="13"/>
      <c r="E29" s="16"/>
      <c r="F29" s="15">
        <v>0</v>
      </c>
      <c r="G29" s="31">
        <v>75</v>
      </c>
      <c r="H29" s="15">
        <f>F29+G29</f>
        <v>75</v>
      </c>
      <c r="I29" s="42" t="s">
        <v>88</v>
      </c>
      <c r="J29" s="43"/>
    </row>
    <row r="30" customHeight="1" spans="1:10">
      <c r="A30" s="13"/>
      <c r="B30" s="14"/>
      <c r="C30" s="15"/>
      <c r="D30" s="13"/>
      <c r="E30" s="16"/>
      <c r="F30" s="31">
        <v>14400</v>
      </c>
      <c r="G30" s="15">
        <v>0</v>
      </c>
      <c r="H30" s="15">
        <f>F30+G30</f>
        <v>14400</v>
      </c>
      <c r="I30" s="42" t="s">
        <v>89</v>
      </c>
      <c r="J30" s="43"/>
    </row>
    <row r="31" customHeight="1" spans="1:10">
      <c r="A31" s="13"/>
      <c r="B31" s="14"/>
      <c r="C31" s="15"/>
      <c r="D31" s="13"/>
      <c r="E31" s="16"/>
      <c r="F31" s="31">
        <v>378</v>
      </c>
      <c r="G31" s="15">
        <v>0</v>
      </c>
      <c r="H31" s="15">
        <v>378</v>
      </c>
      <c r="I31" s="42" t="s">
        <v>90</v>
      </c>
      <c r="J31" s="43"/>
    </row>
    <row r="32" customHeight="1" spans="1:10">
      <c r="A32" s="13"/>
      <c r="B32" s="14"/>
      <c r="C32" s="15"/>
      <c r="D32" s="13"/>
      <c r="E32" s="16"/>
      <c r="F32" s="31">
        <v>604</v>
      </c>
      <c r="G32" s="15">
        <v>0</v>
      </c>
      <c r="H32" s="15">
        <v>604</v>
      </c>
      <c r="I32" s="42" t="s">
        <v>91</v>
      </c>
      <c r="J32" s="43"/>
    </row>
    <row r="33" customHeight="1" spans="1:10">
      <c r="A33" s="13"/>
      <c r="B33" s="14"/>
      <c r="C33" s="15"/>
      <c r="D33" s="13"/>
      <c r="E33" s="16"/>
      <c r="F33" s="31">
        <v>40</v>
      </c>
      <c r="G33" s="15">
        <v>0</v>
      </c>
      <c r="H33" s="15">
        <v>40</v>
      </c>
      <c r="I33" s="42" t="s">
        <v>92</v>
      </c>
      <c r="J33" s="43"/>
    </row>
    <row r="34" customHeight="1" spans="1:11">
      <c r="A34" s="13"/>
      <c r="B34" s="14"/>
      <c r="C34" s="15"/>
      <c r="D34" s="13"/>
      <c r="E34" s="16"/>
      <c r="F34" s="31">
        <v>7558</v>
      </c>
      <c r="G34" s="15">
        <v>0</v>
      </c>
      <c r="H34" s="15">
        <v>7558</v>
      </c>
      <c r="I34" s="42" t="s">
        <v>93</v>
      </c>
      <c r="J34" s="43"/>
      <c r="K34">
        <f>SUM(H28:H29)</f>
        <v>20851</v>
      </c>
    </row>
    <row r="35" customHeight="1" spans="1:11">
      <c r="A35" s="13"/>
      <c r="B35" s="14"/>
      <c r="C35" s="15"/>
      <c r="D35" s="13"/>
      <c r="E35" s="16"/>
      <c r="F35" s="32">
        <v>402</v>
      </c>
      <c r="G35" s="15">
        <v>0</v>
      </c>
      <c r="H35" s="15">
        <v>402</v>
      </c>
      <c r="I35" s="42" t="s">
        <v>94</v>
      </c>
      <c r="J35" s="43"/>
      <c r="K35">
        <f>SUM(H34:H40)</f>
        <v>10054</v>
      </c>
    </row>
    <row r="36" customHeight="1" spans="1:10">
      <c r="A36" s="13"/>
      <c r="B36" s="14"/>
      <c r="C36" s="15"/>
      <c r="D36" s="13"/>
      <c r="E36" s="16"/>
      <c r="F36" s="15">
        <v>0</v>
      </c>
      <c r="G36" s="31">
        <v>75</v>
      </c>
      <c r="H36" s="15">
        <v>75</v>
      </c>
      <c r="I36" s="42" t="s">
        <v>95</v>
      </c>
      <c r="J36" s="43"/>
    </row>
    <row r="37" customHeight="1" spans="1:10">
      <c r="A37" s="13"/>
      <c r="B37" s="14"/>
      <c r="C37" s="15"/>
      <c r="D37" s="13"/>
      <c r="E37" s="16"/>
      <c r="F37" s="31">
        <v>302</v>
      </c>
      <c r="G37" s="15"/>
      <c r="H37" s="15">
        <v>302</v>
      </c>
      <c r="I37" s="42" t="s">
        <v>96</v>
      </c>
      <c r="J37" s="43"/>
    </row>
    <row r="38" customHeight="1" spans="1:10">
      <c r="A38" s="13"/>
      <c r="B38" s="14"/>
      <c r="C38" s="15"/>
      <c r="D38" s="13"/>
      <c r="E38" s="16"/>
      <c r="F38" s="31">
        <v>1235</v>
      </c>
      <c r="G38" s="15"/>
      <c r="H38" s="15">
        <v>1235</v>
      </c>
      <c r="I38" s="42" t="s">
        <v>97</v>
      </c>
      <c r="J38" s="43"/>
    </row>
    <row r="39" customHeight="1" spans="1:10">
      <c r="A39" s="13"/>
      <c r="B39" s="14"/>
      <c r="C39" s="15"/>
      <c r="D39" s="13"/>
      <c r="E39" s="16"/>
      <c r="F39" s="31">
        <v>282</v>
      </c>
      <c r="G39" s="15"/>
      <c r="H39" s="15">
        <v>282</v>
      </c>
      <c r="I39" s="42" t="s">
        <v>98</v>
      </c>
      <c r="J39" s="43"/>
    </row>
    <row r="40" customHeight="1" spans="1:10">
      <c r="A40" s="13"/>
      <c r="B40" s="14"/>
      <c r="C40" s="15"/>
      <c r="D40" s="13"/>
      <c r="E40" s="16"/>
      <c r="F40" s="15"/>
      <c r="G40" s="31">
        <v>200</v>
      </c>
      <c r="H40" s="30">
        <v>200</v>
      </c>
      <c r="I40" s="45" t="s">
        <v>96</v>
      </c>
      <c r="J40" s="43"/>
    </row>
    <row r="41" customHeight="1" spans="1:10">
      <c r="A41" s="13"/>
      <c r="B41" s="14"/>
      <c r="C41" s="15"/>
      <c r="D41" s="13"/>
      <c r="E41" s="16"/>
      <c r="F41" s="15"/>
      <c r="G41" s="33">
        <v>360</v>
      </c>
      <c r="H41" s="33">
        <v>360</v>
      </c>
      <c r="I41" s="46" t="s">
        <v>99</v>
      </c>
      <c r="J41" s="43"/>
    </row>
    <row r="42" customHeight="1" spans="1:10">
      <c r="A42" s="13"/>
      <c r="B42" s="14"/>
      <c r="C42" s="15"/>
      <c r="D42" s="13"/>
      <c r="E42" s="16"/>
      <c r="F42" s="15"/>
      <c r="G42" s="15"/>
      <c r="H42" s="15"/>
      <c r="I42" s="42"/>
      <c r="J42" s="43"/>
    </row>
    <row r="43" customHeight="1" spans="1:10">
      <c r="A43" s="13"/>
      <c r="B43" s="14"/>
      <c r="C43" s="15"/>
      <c r="D43" s="13"/>
      <c r="E43" s="16"/>
      <c r="F43" s="15"/>
      <c r="G43" s="15"/>
      <c r="H43" s="15"/>
      <c r="I43" s="45"/>
      <c r="J43" s="43"/>
    </row>
    <row r="44" s="1" customFormat="1" customHeight="1" spans="1:10">
      <c r="A44" s="17"/>
      <c r="B44" s="18" t="s">
        <v>100</v>
      </c>
      <c r="C44" s="19">
        <f>C25</f>
        <v>50000</v>
      </c>
      <c r="D44" s="20">
        <f>D25</f>
        <v>0</v>
      </c>
      <c r="E44" s="20">
        <f>E25</f>
        <v>50000</v>
      </c>
      <c r="F44" s="19">
        <f>SUM(F25:F43)</f>
        <v>52178</v>
      </c>
      <c r="G44" s="19">
        <f>SUM(G25:G43)</f>
        <v>710</v>
      </c>
      <c r="H44" s="19">
        <f>SUM(H25:H43)</f>
        <v>52888</v>
      </c>
      <c r="I44" s="38"/>
      <c r="J44" s="44"/>
    </row>
    <row r="45" customHeight="1" spans="1:10">
      <c r="A45" s="21">
        <v>5</v>
      </c>
      <c r="B45" s="22" t="s">
        <v>101</v>
      </c>
      <c r="C45" s="23">
        <v>10000</v>
      </c>
      <c r="D45" s="21">
        <v>0</v>
      </c>
      <c r="E45" s="23">
        <v>10000</v>
      </c>
      <c r="F45" s="31">
        <v>5100</v>
      </c>
      <c r="G45" s="15">
        <v>0</v>
      </c>
      <c r="H45" s="15">
        <f t="shared" ref="H43:H47" si="3">F45+G45</f>
        <v>5100</v>
      </c>
      <c r="I45" s="35" t="s">
        <v>102</v>
      </c>
      <c r="J45" s="47" t="s">
        <v>103</v>
      </c>
    </row>
    <row r="46" customHeight="1" spans="1:10">
      <c r="A46" s="27"/>
      <c r="B46" s="28"/>
      <c r="C46" s="29"/>
      <c r="D46" s="27"/>
      <c r="E46" s="29"/>
      <c r="F46" s="31">
        <v>1297</v>
      </c>
      <c r="G46" s="15">
        <v>0</v>
      </c>
      <c r="H46" s="15">
        <f t="shared" si="3"/>
        <v>1297</v>
      </c>
      <c r="I46" s="35" t="s">
        <v>104</v>
      </c>
      <c r="J46" s="48"/>
    </row>
    <row r="47" customHeight="1" spans="1:10">
      <c r="A47" s="27"/>
      <c r="B47" s="28"/>
      <c r="C47" s="29"/>
      <c r="D47" s="27"/>
      <c r="E47" s="29"/>
      <c r="F47" s="31">
        <v>220.7</v>
      </c>
      <c r="G47" s="15">
        <v>0</v>
      </c>
      <c r="H47" s="15">
        <f t="shared" si="3"/>
        <v>220.7</v>
      </c>
      <c r="I47" s="35" t="s">
        <v>105</v>
      </c>
      <c r="J47" s="48"/>
    </row>
    <row r="48" customHeight="1" spans="1:10">
      <c r="A48" s="27"/>
      <c r="B48" s="28"/>
      <c r="C48" s="29"/>
      <c r="D48" s="27"/>
      <c r="E48" s="29"/>
      <c r="F48" s="31">
        <v>154.7</v>
      </c>
      <c r="G48" s="15">
        <v>0</v>
      </c>
      <c r="H48" s="15">
        <v>154.7</v>
      </c>
      <c r="I48" s="42" t="s">
        <v>106</v>
      </c>
      <c r="J48" s="48"/>
    </row>
    <row r="49" customHeight="1" spans="1:10">
      <c r="A49" s="27"/>
      <c r="B49" s="28"/>
      <c r="C49" s="29"/>
      <c r="D49" s="27"/>
      <c r="E49" s="29"/>
      <c r="F49" s="31">
        <v>680</v>
      </c>
      <c r="G49" s="15">
        <v>0</v>
      </c>
      <c r="H49" s="15">
        <v>680</v>
      </c>
      <c r="I49" s="42" t="s">
        <v>107</v>
      </c>
      <c r="J49" s="48"/>
    </row>
    <row r="50" customHeight="1" spans="1:10">
      <c r="A50" s="27"/>
      <c r="B50" s="28"/>
      <c r="C50" s="29"/>
      <c r="D50" s="27"/>
      <c r="E50" s="29"/>
      <c r="F50" s="30"/>
      <c r="G50" s="31">
        <v>314.2</v>
      </c>
      <c r="H50" s="30">
        <v>314.2</v>
      </c>
      <c r="I50" s="45" t="s">
        <v>105</v>
      </c>
      <c r="J50" s="48"/>
    </row>
    <row r="51" customHeight="1" spans="1:10">
      <c r="A51" s="27"/>
      <c r="B51" s="28"/>
      <c r="C51" s="29"/>
      <c r="D51" s="27"/>
      <c r="E51" s="29"/>
      <c r="F51" s="30"/>
      <c r="G51" s="31">
        <v>505.13</v>
      </c>
      <c r="H51" s="30">
        <v>505.13</v>
      </c>
      <c r="I51" s="45" t="s">
        <v>105</v>
      </c>
      <c r="J51" s="48"/>
    </row>
    <row r="52" customHeight="1" spans="1:10">
      <c r="A52" s="27"/>
      <c r="B52" s="28"/>
      <c r="C52" s="29"/>
      <c r="D52" s="27"/>
      <c r="E52" s="29"/>
      <c r="F52" s="30"/>
      <c r="G52" s="31">
        <v>255.26</v>
      </c>
      <c r="H52" s="30">
        <v>255.26</v>
      </c>
      <c r="I52" s="45" t="s">
        <v>105</v>
      </c>
      <c r="J52" s="48"/>
    </row>
    <row r="53" customHeight="1" spans="1:10">
      <c r="A53" s="27"/>
      <c r="B53" s="28"/>
      <c r="C53" s="29"/>
      <c r="D53" s="27"/>
      <c r="E53" s="29"/>
      <c r="F53" s="30"/>
      <c r="G53" s="31">
        <v>78.6</v>
      </c>
      <c r="H53" s="30">
        <v>78.6</v>
      </c>
      <c r="I53" s="45" t="s">
        <v>105</v>
      </c>
      <c r="J53" s="48"/>
    </row>
    <row r="54" customHeight="1" spans="1:10">
      <c r="A54" s="27"/>
      <c r="B54" s="28"/>
      <c r="C54" s="29"/>
      <c r="D54" s="27"/>
      <c r="E54" s="29"/>
      <c r="F54" s="30"/>
      <c r="G54" s="31">
        <v>217</v>
      </c>
      <c r="H54" s="30">
        <v>217</v>
      </c>
      <c r="I54" s="45" t="s">
        <v>108</v>
      </c>
      <c r="J54" s="48"/>
    </row>
    <row r="55" customHeight="1" spans="1:10">
      <c r="A55" s="27"/>
      <c r="B55" s="28"/>
      <c r="C55" s="29"/>
      <c r="D55" s="27"/>
      <c r="E55" s="29"/>
      <c r="F55" s="30"/>
      <c r="G55" s="30">
        <v>45</v>
      </c>
      <c r="H55" s="30">
        <v>45</v>
      </c>
      <c r="I55" s="45" t="s">
        <v>109</v>
      </c>
      <c r="J55" s="48"/>
    </row>
    <row r="56" customHeight="1" spans="1:10">
      <c r="A56" s="27"/>
      <c r="B56" s="28"/>
      <c r="C56" s="29"/>
      <c r="D56" s="27"/>
      <c r="E56" s="29"/>
      <c r="F56" s="30"/>
      <c r="G56" s="30">
        <v>36</v>
      </c>
      <c r="H56" s="30">
        <v>36</v>
      </c>
      <c r="I56" s="45" t="s">
        <v>109</v>
      </c>
      <c r="J56" s="48"/>
    </row>
    <row r="57" customHeight="1" spans="1:10">
      <c r="A57" s="27"/>
      <c r="B57" s="28"/>
      <c r="C57" s="29"/>
      <c r="D57" s="27"/>
      <c r="E57" s="29"/>
      <c r="F57" s="30"/>
      <c r="G57" s="30">
        <v>156</v>
      </c>
      <c r="H57" s="30">
        <v>156</v>
      </c>
      <c r="I57" s="45" t="s">
        <v>110</v>
      </c>
      <c r="J57" s="48"/>
    </row>
    <row r="58" customHeight="1" spans="1:10">
      <c r="A58" s="27"/>
      <c r="B58" s="28"/>
      <c r="C58" s="29"/>
      <c r="D58" s="27"/>
      <c r="E58" s="29"/>
      <c r="F58" s="30">
        <v>9</v>
      </c>
      <c r="G58" s="30"/>
      <c r="H58" s="30">
        <v>9</v>
      </c>
      <c r="I58" s="45" t="s">
        <v>111</v>
      </c>
      <c r="J58" s="48"/>
    </row>
    <row r="59" customHeight="1" spans="1:10">
      <c r="A59" s="27"/>
      <c r="B59" s="28"/>
      <c r="C59" s="29"/>
      <c r="D59" s="27"/>
      <c r="E59" s="29"/>
      <c r="F59" s="30"/>
      <c r="G59" s="30">
        <v>12.8</v>
      </c>
      <c r="H59" s="30">
        <v>12.8</v>
      </c>
      <c r="I59" s="45" t="s">
        <v>105</v>
      </c>
      <c r="J59" s="48"/>
    </row>
    <row r="60" customHeight="1" spans="1:10">
      <c r="A60" s="27"/>
      <c r="B60" s="28"/>
      <c r="C60" s="29"/>
      <c r="D60" s="27"/>
      <c r="E60" s="29"/>
      <c r="F60" s="30"/>
      <c r="G60" s="30">
        <v>3.8</v>
      </c>
      <c r="H60" s="30">
        <v>3.8</v>
      </c>
      <c r="I60" s="42" t="s">
        <v>106</v>
      </c>
      <c r="J60" s="48"/>
    </row>
    <row r="61" customHeight="1" spans="1:10">
      <c r="A61" s="27"/>
      <c r="B61" s="28"/>
      <c r="C61" s="29"/>
      <c r="D61" s="27"/>
      <c r="E61" s="29"/>
      <c r="F61" s="30">
        <v>87</v>
      </c>
      <c r="G61" s="30"/>
      <c r="H61" s="30">
        <v>87</v>
      </c>
      <c r="I61" s="45" t="s">
        <v>109</v>
      </c>
      <c r="J61" s="48"/>
    </row>
    <row r="62" customHeight="1" spans="1:10">
      <c r="A62" s="27"/>
      <c r="B62" s="28"/>
      <c r="C62" s="29"/>
      <c r="D62" s="27"/>
      <c r="E62" s="29"/>
      <c r="F62" s="30"/>
      <c r="G62" s="30">
        <v>369.5</v>
      </c>
      <c r="H62" s="30">
        <v>369.5</v>
      </c>
      <c r="I62" s="45" t="s">
        <v>112</v>
      </c>
      <c r="J62" s="48"/>
    </row>
    <row r="63" customHeight="1" spans="1:10">
      <c r="A63" s="27"/>
      <c r="B63" s="28"/>
      <c r="C63" s="29"/>
      <c r="D63" s="27"/>
      <c r="E63" s="29"/>
      <c r="F63" s="30"/>
      <c r="G63" s="30">
        <v>34.03</v>
      </c>
      <c r="H63" s="30">
        <v>34.03</v>
      </c>
      <c r="I63" s="45" t="s">
        <v>105</v>
      </c>
      <c r="J63" s="48"/>
    </row>
    <row r="64" customHeight="1" spans="1:10">
      <c r="A64" s="27"/>
      <c r="B64" s="28"/>
      <c r="C64" s="29"/>
      <c r="D64" s="27"/>
      <c r="E64" s="29"/>
      <c r="F64" s="30"/>
      <c r="G64" s="30">
        <v>268</v>
      </c>
      <c r="H64" s="30">
        <v>268</v>
      </c>
      <c r="I64" s="45" t="s">
        <v>113</v>
      </c>
      <c r="J64" s="48"/>
    </row>
    <row r="65" customHeight="1" spans="1:10">
      <c r="A65" s="27"/>
      <c r="B65" s="28"/>
      <c r="C65" s="29"/>
      <c r="D65" s="27"/>
      <c r="E65" s="29"/>
      <c r="F65" s="30"/>
      <c r="G65" s="30">
        <v>10</v>
      </c>
      <c r="H65" s="30">
        <v>10</v>
      </c>
      <c r="I65" s="45" t="s">
        <v>114</v>
      </c>
      <c r="J65" s="48"/>
    </row>
    <row r="66" customHeight="1" spans="1:10">
      <c r="A66" s="27"/>
      <c r="B66" s="28"/>
      <c r="C66" s="29"/>
      <c r="D66" s="27"/>
      <c r="E66" s="29"/>
      <c r="F66" s="30"/>
      <c r="G66" s="30">
        <v>10</v>
      </c>
      <c r="H66" s="30">
        <v>10</v>
      </c>
      <c r="I66" s="45" t="s">
        <v>114</v>
      </c>
      <c r="J66" s="48"/>
    </row>
    <row r="67" customHeight="1" spans="1:10">
      <c r="A67" s="27"/>
      <c r="B67" s="28"/>
      <c r="C67" s="29"/>
      <c r="D67" s="27"/>
      <c r="E67" s="29"/>
      <c r="F67" s="30"/>
      <c r="G67" s="30">
        <v>31</v>
      </c>
      <c r="H67" s="30">
        <v>31</v>
      </c>
      <c r="I67" s="45" t="s">
        <v>109</v>
      </c>
      <c r="J67" s="48"/>
    </row>
    <row r="68" customHeight="1" spans="1:10">
      <c r="A68" s="27"/>
      <c r="B68" s="28"/>
      <c r="C68" s="29"/>
      <c r="D68" s="27"/>
      <c r="E68" s="29"/>
      <c r="F68" s="15">
        <v>68</v>
      </c>
      <c r="G68" s="30"/>
      <c r="H68" s="30">
        <v>68</v>
      </c>
      <c r="I68" s="35" t="s">
        <v>115</v>
      </c>
      <c r="J68" s="48"/>
    </row>
    <row r="69" customHeight="1" spans="1:10">
      <c r="A69" s="27"/>
      <c r="B69" s="28"/>
      <c r="C69" s="29"/>
      <c r="D69" s="27"/>
      <c r="E69" s="29"/>
      <c r="F69" s="30">
        <v>56</v>
      </c>
      <c r="G69" s="30"/>
      <c r="H69" s="30">
        <v>56</v>
      </c>
      <c r="I69" s="35" t="s">
        <v>115</v>
      </c>
      <c r="J69" s="48"/>
    </row>
    <row r="70" customHeight="1" spans="1:10">
      <c r="A70" s="27"/>
      <c r="B70" s="28"/>
      <c r="C70" s="29"/>
      <c r="D70" s="27"/>
      <c r="E70" s="29"/>
      <c r="F70" s="30">
        <v>2987</v>
      </c>
      <c r="G70" s="30"/>
      <c r="H70" s="30">
        <v>2987</v>
      </c>
      <c r="I70" s="45" t="s">
        <v>116</v>
      </c>
      <c r="J70" s="48"/>
    </row>
    <row r="71" customHeight="1" spans="1:10">
      <c r="A71" s="27"/>
      <c r="B71" s="28"/>
      <c r="C71" s="29"/>
      <c r="D71" s="27"/>
      <c r="E71" s="29"/>
      <c r="F71" s="30">
        <v>554</v>
      </c>
      <c r="G71" s="30"/>
      <c r="H71" s="30">
        <v>554</v>
      </c>
      <c r="I71" s="45" t="s">
        <v>117</v>
      </c>
      <c r="J71" s="48"/>
    </row>
    <row r="72" customHeight="1" spans="1:10">
      <c r="A72" s="27"/>
      <c r="B72" s="28"/>
      <c r="C72" s="29"/>
      <c r="D72" s="27"/>
      <c r="E72" s="29"/>
      <c r="F72" s="30">
        <v>27.2</v>
      </c>
      <c r="G72" s="30"/>
      <c r="H72" s="30">
        <v>27.2</v>
      </c>
      <c r="I72" s="45" t="s">
        <v>118</v>
      </c>
      <c r="J72" s="48"/>
    </row>
    <row r="73" customHeight="1" spans="1:10">
      <c r="A73" s="27"/>
      <c r="B73" s="28"/>
      <c r="C73" s="29"/>
      <c r="D73" s="27"/>
      <c r="E73" s="29"/>
      <c r="F73" s="30">
        <v>191.36</v>
      </c>
      <c r="G73" s="30"/>
      <c r="H73" s="30">
        <v>191.36</v>
      </c>
      <c r="I73" s="45" t="s">
        <v>119</v>
      </c>
      <c r="J73" s="48"/>
    </row>
    <row r="74" customHeight="1" spans="1:10">
      <c r="A74" s="27"/>
      <c r="B74" s="28"/>
      <c r="C74" s="29"/>
      <c r="D74" s="27"/>
      <c r="E74" s="29"/>
      <c r="F74" s="30">
        <v>418.59</v>
      </c>
      <c r="G74" s="30"/>
      <c r="H74" s="30">
        <v>418.59</v>
      </c>
      <c r="I74" s="45" t="s">
        <v>120</v>
      </c>
      <c r="J74" s="48"/>
    </row>
    <row r="75" customHeight="1" spans="1:10">
      <c r="A75" s="27"/>
      <c r="B75" s="28"/>
      <c r="C75" s="29"/>
      <c r="D75" s="27"/>
      <c r="E75" s="29"/>
      <c r="F75" s="30">
        <v>39.39</v>
      </c>
      <c r="G75" s="30"/>
      <c r="H75" s="30">
        <v>39.39</v>
      </c>
      <c r="I75" s="45" t="s">
        <v>121</v>
      </c>
      <c r="J75" s="48"/>
    </row>
    <row r="76" customHeight="1" spans="1:10">
      <c r="A76" s="27"/>
      <c r="B76" s="28"/>
      <c r="C76" s="29"/>
      <c r="D76" s="27"/>
      <c r="E76" s="29"/>
      <c r="F76" s="30">
        <v>105.6</v>
      </c>
      <c r="G76" s="30"/>
      <c r="H76" s="30">
        <v>105.6</v>
      </c>
      <c r="I76" s="45" t="s">
        <v>122</v>
      </c>
      <c r="J76" s="48"/>
    </row>
    <row r="77" customHeight="1" spans="1:10">
      <c r="A77" s="27"/>
      <c r="B77" s="28"/>
      <c r="C77" s="29"/>
      <c r="D77" s="27"/>
      <c r="E77" s="29"/>
      <c r="F77" s="30">
        <v>112.8</v>
      </c>
      <c r="G77" s="30"/>
      <c r="H77" s="30">
        <v>112.8</v>
      </c>
      <c r="I77" s="45" t="s">
        <v>123</v>
      </c>
      <c r="J77" s="48"/>
    </row>
    <row r="78" customHeight="1" spans="1:10">
      <c r="A78" s="27"/>
      <c r="B78" s="28"/>
      <c r="C78" s="29"/>
      <c r="D78" s="27"/>
      <c r="E78" s="29"/>
      <c r="F78" s="30">
        <v>94</v>
      </c>
      <c r="G78" s="30"/>
      <c r="H78" s="30">
        <v>94</v>
      </c>
      <c r="I78" s="45" t="s">
        <v>124</v>
      </c>
      <c r="J78" s="48"/>
    </row>
    <row r="79" customHeight="1" spans="1:10">
      <c r="A79" s="27"/>
      <c r="B79" s="28"/>
      <c r="C79" s="29"/>
      <c r="D79" s="27"/>
      <c r="E79" s="29"/>
      <c r="F79" s="30">
        <v>50</v>
      </c>
      <c r="G79" s="30"/>
      <c r="H79" s="30">
        <v>50</v>
      </c>
      <c r="I79" s="45" t="s">
        <v>125</v>
      </c>
      <c r="J79" s="48"/>
    </row>
    <row r="80" customHeight="1" spans="1:10">
      <c r="A80" s="27"/>
      <c r="B80" s="28"/>
      <c r="C80" s="29"/>
      <c r="D80" s="27"/>
      <c r="E80" s="29"/>
      <c r="F80" s="30">
        <v>39.67</v>
      </c>
      <c r="G80" s="30"/>
      <c r="H80" s="30">
        <v>39.67</v>
      </c>
      <c r="I80" s="45" t="s">
        <v>126</v>
      </c>
      <c r="J80" s="48"/>
    </row>
    <row r="81" customHeight="1" spans="1:10">
      <c r="A81" s="27"/>
      <c r="B81" s="28"/>
      <c r="C81" s="29"/>
      <c r="D81" s="27"/>
      <c r="E81" s="29"/>
      <c r="F81" s="30">
        <v>29.8</v>
      </c>
      <c r="G81" s="30"/>
      <c r="H81" s="30">
        <v>29.8</v>
      </c>
      <c r="I81" s="45" t="s">
        <v>127</v>
      </c>
      <c r="J81" s="48"/>
    </row>
    <row r="82" customHeight="1" spans="1:10">
      <c r="A82" s="27"/>
      <c r="B82" s="28"/>
      <c r="C82" s="29"/>
      <c r="D82" s="27"/>
      <c r="E82" s="29"/>
      <c r="F82" s="31">
        <v>56.9</v>
      </c>
      <c r="G82" s="30"/>
      <c r="H82" s="30">
        <v>56.9</v>
      </c>
      <c r="I82" s="45" t="s">
        <v>128</v>
      </c>
      <c r="J82" s="48"/>
    </row>
    <row r="83" customHeight="1" spans="1:10">
      <c r="A83" s="27"/>
      <c r="B83" s="28"/>
      <c r="C83" s="29"/>
      <c r="D83" s="27"/>
      <c r="E83" s="29"/>
      <c r="F83" s="31">
        <v>10.9</v>
      </c>
      <c r="G83" s="30"/>
      <c r="H83" s="30">
        <v>10.9</v>
      </c>
      <c r="I83" s="45" t="s">
        <v>120</v>
      </c>
      <c r="J83" s="48"/>
    </row>
    <row r="84" customHeight="1" spans="1:10">
      <c r="A84" s="27"/>
      <c r="B84" s="28"/>
      <c r="C84" s="29"/>
      <c r="D84" s="27"/>
      <c r="E84" s="29"/>
      <c r="F84" s="31">
        <v>316</v>
      </c>
      <c r="G84" s="30"/>
      <c r="H84" s="30">
        <v>316</v>
      </c>
      <c r="I84" s="45" t="s">
        <v>129</v>
      </c>
      <c r="J84" s="48"/>
    </row>
    <row r="85" customHeight="1" spans="1:10">
      <c r="A85" s="27"/>
      <c r="B85" s="28"/>
      <c r="C85" s="29"/>
      <c r="D85" s="27"/>
      <c r="E85" s="29"/>
      <c r="F85" s="31">
        <v>1034.15</v>
      </c>
      <c r="G85" s="30"/>
      <c r="H85" s="30">
        <v>1034.15</v>
      </c>
      <c r="I85" s="45" t="s">
        <v>130</v>
      </c>
      <c r="J85" s="48"/>
    </row>
    <row r="86" customHeight="1" spans="1:10">
      <c r="A86" s="27"/>
      <c r="B86" s="28"/>
      <c r="C86" s="29"/>
      <c r="D86" s="27"/>
      <c r="E86" s="29"/>
      <c r="F86" s="31">
        <v>39.87</v>
      </c>
      <c r="G86" s="30"/>
      <c r="H86" s="30">
        <v>39.87</v>
      </c>
      <c r="I86" s="45" t="s">
        <v>131</v>
      </c>
      <c r="J86" s="48"/>
    </row>
    <row r="87" customHeight="1" spans="1:10">
      <c r="A87" s="27"/>
      <c r="B87" s="28"/>
      <c r="C87" s="29"/>
      <c r="D87" s="27"/>
      <c r="E87" s="29"/>
      <c r="F87" s="31">
        <v>687.99</v>
      </c>
      <c r="G87" s="30"/>
      <c r="H87" s="30">
        <v>687.99</v>
      </c>
      <c r="I87" s="45" t="s">
        <v>132</v>
      </c>
      <c r="J87" s="48"/>
    </row>
    <row r="88" customHeight="1" spans="1:10">
      <c r="A88" s="27"/>
      <c r="B88" s="28"/>
      <c r="C88" s="29"/>
      <c r="D88" s="27"/>
      <c r="E88" s="29"/>
      <c r="F88" s="31">
        <v>9.9</v>
      </c>
      <c r="G88" s="30"/>
      <c r="H88" s="30">
        <v>9.9</v>
      </c>
      <c r="I88" s="45" t="s">
        <v>133</v>
      </c>
      <c r="J88" s="48"/>
    </row>
    <row r="89" customHeight="1" spans="1:10">
      <c r="A89" s="27"/>
      <c r="B89" s="28"/>
      <c r="C89" s="29"/>
      <c r="D89" s="27"/>
      <c r="E89" s="29"/>
      <c r="F89" s="31">
        <v>418.58</v>
      </c>
      <c r="G89" s="30"/>
      <c r="H89" s="30">
        <v>418.58</v>
      </c>
      <c r="I89" s="45" t="s">
        <v>120</v>
      </c>
      <c r="J89" s="48"/>
    </row>
    <row r="90" customHeight="1" spans="1:10">
      <c r="A90" s="27"/>
      <c r="B90" s="28"/>
      <c r="C90" s="29"/>
      <c r="D90" s="27"/>
      <c r="E90" s="29"/>
      <c r="F90" s="31">
        <v>85.79</v>
      </c>
      <c r="G90" s="30"/>
      <c r="H90" s="30">
        <v>85.79</v>
      </c>
      <c r="I90" s="45" t="s">
        <v>131</v>
      </c>
      <c r="J90" s="48"/>
    </row>
    <row r="91" customHeight="1" spans="1:10">
      <c r="A91" s="27"/>
      <c r="B91" s="28"/>
      <c r="C91" s="29"/>
      <c r="D91" s="27"/>
      <c r="E91" s="29"/>
      <c r="F91" s="31">
        <v>98.63</v>
      </c>
      <c r="G91" s="30"/>
      <c r="H91" s="30">
        <v>98.63</v>
      </c>
      <c r="I91" s="45" t="s">
        <v>134</v>
      </c>
      <c r="J91" s="48"/>
    </row>
    <row r="92" customHeight="1" spans="1:10">
      <c r="A92" s="27"/>
      <c r="B92" s="28"/>
      <c r="C92" s="29"/>
      <c r="D92" s="27"/>
      <c r="E92" s="29"/>
      <c r="F92" s="31">
        <v>947.99</v>
      </c>
      <c r="G92" s="30"/>
      <c r="H92" s="30">
        <v>947.99</v>
      </c>
      <c r="I92" s="45" t="s">
        <v>135</v>
      </c>
      <c r="J92" s="48"/>
    </row>
    <row r="93" customHeight="1" spans="1:10">
      <c r="A93" s="27"/>
      <c r="B93" s="28"/>
      <c r="C93" s="29"/>
      <c r="D93" s="27"/>
      <c r="E93" s="29"/>
      <c r="F93" s="31">
        <v>218.97</v>
      </c>
      <c r="G93" s="30"/>
      <c r="H93" s="30">
        <v>218.97</v>
      </c>
      <c r="I93" s="45" t="s">
        <v>136</v>
      </c>
      <c r="J93" s="48"/>
    </row>
    <row r="94" customHeight="1" spans="1:10">
      <c r="A94" s="27"/>
      <c r="B94" s="28"/>
      <c r="C94" s="29"/>
      <c r="D94" s="27"/>
      <c r="E94" s="29"/>
      <c r="F94" s="30"/>
      <c r="G94" s="33">
        <v>88.58</v>
      </c>
      <c r="H94" s="33">
        <v>88.58</v>
      </c>
      <c r="I94" s="45" t="s">
        <v>137</v>
      </c>
      <c r="J94" s="48"/>
    </row>
    <row r="95" customHeight="1" spans="1:10">
      <c r="A95" s="27"/>
      <c r="B95" s="28"/>
      <c r="C95" s="29"/>
      <c r="D95" s="27"/>
      <c r="E95" s="29"/>
      <c r="F95" s="30"/>
      <c r="G95" s="33">
        <v>199.5</v>
      </c>
      <c r="H95" s="33">
        <v>199.5</v>
      </c>
      <c r="I95" s="45" t="s">
        <v>138</v>
      </c>
      <c r="J95" s="48"/>
    </row>
    <row r="96" customHeight="1" spans="1:10">
      <c r="A96" s="27"/>
      <c r="B96" s="28"/>
      <c r="C96" s="26"/>
      <c r="D96" s="24"/>
      <c r="E96" s="26"/>
      <c r="F96" s="30"/>
      <c r="G96" s="30"/>
      <c r="H96" s="30"/>
      <c r="I96" s="45"/>
      <c r="J96" s="48"/>
    </row>
    <row r="97" s="1" customFormat="1" customHeight="1" spans="1:10">
      <c r="A97" s="17"/>
      <c r="B97" s="18" t="s">
        <v>139</v>
      </c>
      <c r="C97" s="19">
        <f>SUM(C45:C96)</f>
        <v>10000</v>
      </c>
      <c r="D97" s="20">
        <f t="shared" ref="D97" si="4">SUM(D45)</f>
        <v>0</v>
      </c>
      <c r="E97" s="20">
        <f>E45+E96</f>
        <v>10000</v>
      </c>
      <c r="F97" s="19">
        <f>SUM(F45:F96)</f>
        <v>16247.48</v>
      </c>
      <c r="G97" s="19">
        <f>SUM(G45:G96)</f>
        <v>2634.4</v>
      </c>
      <c r="H97" s="19">
        <f>SUM(H45:H96)</f>
        <v>18881.88</v>
      </c>
      <c r="I97" s="38"/>
      <c r="J97" s="57"/>
    </row>
    <row r="98" customHeight="1" spans="1:10">
      <c r="A98" s="13">
        <v>6</v>
      </c>
      <c r="B98" s="14" t="s">
        <v>140</v>
      </c>
      <c r="C98" s="15">
        <v>0</v>
      </c>
      <c r="D98" s="13">
        <v>0</v>
      </c>
      <c r="E98" s="16">
        <f>C98*D98</f>
        <v>0</v>
      </c>
      <c r="F98" s="15">
        <v>0</v>
      </c>
      <c r="G98" s="15">
        <v>0</v>
      </c>
      <c r="H98" s="15">
        <f t="shared" ref="H97:H113" si="5">F98+G98</f>
        <v>0</v>
      </c>
      <c r="I98" s="35"/>
      <c r="J98" s="36" t="s">
        <v>141</v>
      </c>
    </row>
    <row r="99" customHeight="1" spans="1:10">
      <c r="A99" s="13"/>
      <c r="B99" s="14"/>
      <c r="C99" s="15"/>
      <c r="D99" s="13"/>
      <c r="E99" s="16"/>
      <c r="F99" s="15">
        <v>0</v>
      </c>
      <c r="G99" s="15">
        <v>0</v>
      </c>
      <c r="H99" s="15">
        <f t="shared" si="5"/>
        <v>0</v>
      </c>
      <c r="I99" s="35"/>
      <c r="J99" s="43"/>
    </row>
    <row r="100" customHeight="1" spans="1:10">
      <c r="A100" s="13"/>
      <c r="B100" s="14"/>
      <c r="C100" s="15"/>
      <c r="D100" s="13"/>
      <c r="E100" s="16"/>
      <c r="F100" s="15">
        <v>0</v>
      </c>
      <c r="G100" s="15">
        <v>0</v>
      </c>
      <c r="H100" s="15">
        <f t="shared" si="5"/>
        <v>0</v>
      </c>
      <c r="I100" s="35"/>
      <c r="J100" s="43"/>
    </row>
    <row r="101" customHeight="1" spans="1:10">
      <c r="A101" s="13"/>
      <c r="B101" s="14"/>
      <c r="C101" s="15"/>
      <c r="D101" s="13"/>
      <c r="E101" s="16"/>
      <c r="F101" s="15">
        <v>0</v>
      </c>
      <c r="G101" s="15">
        <v>0</v>
      </c>
      <c r="H101" s="15">
        <f t="shared" si="5"/>
        <v>0</v>
      </c>
      <c r="I101" s="35"/>
      <c r="J101" s="43"/>
    </row>
    <row r="102" s="1" customFormat="1" customHeight="1" spans="1:10">
      <c r="A102" s="17"/>
      <c r="B102" s="18" t="s">
        <v>142</v>
      </c>
      <c r="C102" s="19">
        <f>SUM(C98)</f>
        <v>0</v>
      </c>
      <c r="D102" s="20">
        <f t="shared" ref="D102:E102" si="6">SUM(D98)</f>
        <v>0</v>
      </c>
      <c r="E102" s="20">
        <f t="shared" si="6"/>
        <v>0</v>
      </c>
      <c r="F102" s="19">
        <f>SUM(F98:F101)</f>
        <v>0</v>
      </c>
      <c r="G102" s="19">
        <f t="shared" ref="G102:H102" si="7">SUM(G98:G101)</f>
        <v>0</v>
      </c>
      <c r="H102" s="19">
        <f t="shared" si="7"/>
        <v>0</v>
      </c>
      <c r="I102" s="38"/>
      <c r="J102" s="44"/>
    </row>
    <row r="103" customHeight="1" spans="1:10">
      <c r="A103" s="13">
        <v>7</v>
      </c>
      <c r="B103" s="14" t="s">
        <v>143</v>
      </c>
      <c r="C103" s="15">
        <v>8000</v>
      </c>
      <c r="D103" s="13">
        <v>0</v>
      </c>
      <c r="E103" s="16">
        <f>C103</f>
        <v>8000</v>
      </c>
      <c r="F103" s="15"/>
      <c r="G103" s="15"/>
      <c r="H103" s="15"/>
      <c r="I103" s="35"/>
      <c r="J103" s="58"/>
    </row>
    <row r="104" customHeight="1" spans="1:10">
      <c r="A104" s="13"/>
      <c r="B104" s="14"/>
      <c r="C104" s="15"/>
      <c r="D104" s="13"/>
      <c r="E104" s="16"/>
      <c r="F104" s="15"/>
      <c r="G104" s="15"/>
      <c r="H104" s="15"/>
      <c r="I104" s="35"/>
      <c r="J104" s="59"/>
    </row>
    <row r="105" customHeight="1" spans="1:10">
      <c r="A105" s="13"/>
      <c r="B105" s="14"/>
      <c r="C105" s="15"/>
      <c r="D105" s="13"/>
      <c r="E105" s="16"/>
      <c r="F105" s="30"/>
      <c r="G105" s="30"/>
      <c r="H105" s="30"/>
      <c r="I105" s="60"/>
      <c r="J105" s="59"/>
    </row>
    <row r="106" customHeight="1" spans="1:10">
      <c r="A106" s="13"/>
      <c r="B106" s="14"/>
      <c r="C106" s="15"/>
      <c r="D106" s="13"/>
      <c r="E106" s="16"/>
      <c r="F106" s="15">
        <v>0</v>
      </c>
      <c r="G106" s="15">
        <v>0</v>
      </c>
      <c r="H106" s="15">
        <f t="shared" si="5"/>
        <v>0</v>
      </c>
      <c r="I106" s="35"/>
      <c r="J106" s="59"/>
    </row>
    <row r="107" s="1" customFormat="1" customHeight="1" spans="1:10">
      <c r="A107" s="17"/>
      <c r="B107" s="18" t="s">
        <v>144</v>
      </c>
      <c r="C107" s="19">
        <f>SUM(C103)</f>
        <v>8000</v>
      </c>
      <c r="D107" s="20">
        <f t="shared" ref="D107:E107" si="8">SUM(D103)</f>
        <v>0</v>
      </c>
      <c r="E107" s="20">
        <f t="shared" si="8"/>
        <v>8000</v>
      </c>
      <c r="F107" s="19">
        <f>SUM(F103:F106)</f>
        <v>0</v>
      </c>
      <c r="G107" s="19">
        <f>SUM(G103:G106)</f>
        <v>0</v>
      </c>
      <c r="H107" s="19">
        <f>SUM(H103:H106)</f>
        <v>0</v>
      </c>
      <c r="I107" s="38"/>
      <c r="J107" s="61"/>
    </row>
    <row r="108" customHeight="1" spans="1:10">
      <c r="A108" s="13">
        <v>8</v>
      </c>
      <c r="B108" s="14" t="s">
        <v>145</v>
      </c>
      <c r="C108" s="15">
        <v>0</v>
      </c>
      <c r="D108" s="13">
        <v>0</v>
      </c>
      <c r="E108" s="16">
        <f>C108*D108</f>
        <v>0</v>
      </c>
      <c r="F108" s="15">
        <v>0</v>
      </c>
      <c r="G108" s="15">
        <v>0</v>
      </c>
      <c r="H108" s="15">
        <f t="shared" si="5"/>
        <v>0</v>
      </c>
      <c r="I108" s="35"/>
      <c r="J108" s="41" t="s">
        <v>146</v>
      </c>
    </row>
    <row r="109" customHeight="1" spans="1:10">
      <c r="A109" s="13"/>
      <c r="B109" s="14"/>
      <c r="C109" s="15"/>
      <c r="D109" s="13"/>
      <c r="E109" s="16"/>
      <c r="F109" s="15">
        <v>0</v>
      </c>
      <c r="G109" s="15">
        <v>0</v>
      </c>
      <c r="H109" s="15">
        <f t="shared" si="5"/>
        <v>0</v>
      </c>
      <c r="I109" s="35"/>
      <c r="J109" s="43"/>
    </row>
    <row r="110" s="1" customFormat="1" customHeight="1" spans="1:10">
      <c r="A110" s="17"/>
      <c r="B110" s="18" t="s">
        <v>147</v>
      </c>
      <c r="C110" s="19">
        <f>SUM(C108)</f>
        <v>0</v>
      </c>
      <c r="D110" s="20">
        <f t="shared" ref="D110:E110" si="9">SUM(D108)</f>
        <v>0</v>
      </c>
      <c r="E110" s="20">
        <f t="shared" si="9"/>
        <v>0</v>
      </c>
      <c r="F110" s="19">
        <f>SUM(F108:F109)</f>
        <v>0</v>
      </c>
      <c r="G110" s="19">
        <f t="shared" ref="G110:H110" si="10">SUM(G108:G109)</f>
        <v>0</v>
      </c>
      <c r="H110" s="19">
        <f t="shared" si="10"/>
        <v>0</v>
      </c>
      <c r="I110" s="38"/>
      <c r="J110" s="44"/>
    </row>
    <row r="111" customHeight="1" spans="1:10">
      <c r="A111" s="13">
        <v>9</v>
      </c>
      <c r="B111" s="14" t="s">
        <v>148</v>
      </c>
      <c r="C111" s="15">
        <v>0</v>
      </c>
      <c r="D111" s="13">
        <v>0</v>
      </c>
      <c r="E111" s="16">
        <f>C111*D111</f>
        <v>0</v>
      </c>
      <c r="F111" s="15">
        <v>0</v>
      </c>
      <c r="G111" s="15">
        <v>0</v>
      </c>
      <c r="H111" s="15">
        <f t="shared" si="5"/>
        <v>0</v>
      </c>
      <c r="I111" s="35"/>
      <c r="J111" s="36" t="s">
        <v>149</v>
      </c>
    </row>
    <row r="112" customHeight="1" spans="1:10">
      <c r="A112" s="13"/>
      <c r="B112" s="14"/>
      <c r="C112" s="15"/>
      <c r="D112" s="13"/>
      <c r="E112" s="16"/>
      <c r="F112" s="15">
        <v>0</v>
      </c>
      <c r="G112" s="15">
        <v>0</v>
      </c>
      <c r="H112" s="15">
        <f t="shared" si="5"/>
        <v>0</v>
      </c>
      <c r="I112" s="35"/>
      <c r="J112" s="37"/>
    </row>
    <row r="113" customHeight="1" spans="1:10">
      <c r="A113" s="13"/>
      <c r="B113" s="14"/>
      <c r="C113" s="15"/>
      <c r="D113" s="13"/>
      <c r="E113" s="16"/>
      <c r="F113" s="15">
        <v>0</v>
      </c>
      <c r="G113" s="15">
        <v>0</v>
      </c>
      <c r="H113" s="15">
        <f t="shared" si="5"/>
        <v>0</v>
      </c>
      <c r="I113" s="35"/>
      <c r="J113" s="37"/>
    </row>
    <row r="114" s="1" customFormat="1" customHeight="1" spans="1:10">
      <c r="A114" s="17"/>
      <c r="B114" s="18" t="s">
        <v>150</v>
      </c>
      <c r="C114" s="19">
        <f>SUM(C111)</f>
        <v>0</v>
      </c>
      <c r="D114" s="20">
        <f t="shared" ref="D114:E114" si="11">SUM(D111)</f>
        <v>0</v>
      </c>
      <c r="E114" s="20">
        <f t="shared" si="11"/>
        <v>0</v>
      </c>
      <c r="F114" s="19">
        <f>SUM(F111:F113)</f>
        <v>0</v>
      </c>
      <c r="G114" s="19">
        <f t="shared" ref="G114:H114" si="12">SUM(G111:G113)</f>
        <v>0</v>
      </c>
      <c r="H114" s="19">
        <f t="shared" si="12"/>
        <v>0</v>
      </c>
      <c r="I114" s="38"/>
      <c r="J114" s="39"/>
    </row>
    <row r="115" customHeight="1" spans="1:10">
      <c r="A115" s="24">
        <v>10</v>
      </c>
      <c r="B115" s="14" t="s">
        <v>151</v>
      </c>
      <c r="C115" s="15">
        <v>15000</v>
      </c>
      <c r="D115" s="13">
        <v>0</v>
      </c>
      <c r="E115" s="16">
        <v>15000</v>
      </c>
      <c r="F115" s="15">
        <v>0</v>
      </c>
      <c r="G115" s="15">
        <v>0</v>
      </c>
      <c r="H115" s="15">
        <v>0</v>
      </c>
      <c r="I115" s="35"/>
      <c r="J115" s="59"/>
    </row>
    <row r="116" s="1" customFormat="1" customHeight="1" spans="1:10">
      <c r="A116" s="17"/>
      <c r="B116" s="18" t="s">
        <v>152</v>
      </c>
      <c r="C116" s="19">
        <f>C115</f>
        <v>15000</v>
      </c>
      <c r="D116" s="20">
        <f>D115</f>
        <v>0</v>
      </c>
      <c r="E116" s="20">
        <f>E115</f>
        <v>15000</v>
      </c>
      <c r="F116" s="19">
        <f>SUM(F115:F115)</f>
        <v>0</v>
      </c>
      <c r="G116" s="19">
        <f>SUM(G115:G115)</f>
        <v>0</v>
      </c>
      <c r="H116" s="19">
        <f>H115</f>
        <v>0</v>
      </c>
      <c r="I116" s="38"/>
      <c r="J116" s="61"/>
    </row>
    <row r="117" customHeight="1" spans="1:10">
      <c r="A117" s="17"/>
      <c r="B117" s="18" t="s">
        <v>45</v>
      </c>
      <c r="C117" s="19">
        <f>SUM(C116,C114,C110,C107,C102,C97,C44,C24,C16,C13)</f>
        <v>83000</v>
      </c>
      <c r="D117" s="20">
        <f>SUM(D116,D114,D110,D107,D102,D97,D44,D24,D16,D13)</f>
        <v>0</v>
      </c>
      <c r="E117" s="20">
        <f>SUM(E116,E114,E110,E107,E102,E97,E44,E24,E16,E13)</f>
        <v>83000</v>
      </c>
      <c r="F117" s="19">
        <f>SUM(F116,F114,F110,F107,F102,F97,F44,F24,F16,F13)</f>
        <v>80774.48</v>
      </c>
      <c r="G117" s="19">
        <f>SUM(G116,G114,G110,G107,G102,G97,G44,G24,G16,G13)</f>
        <v>3344.4</v>
      </c>
      <c r="H117" s="19">
        <f>H13+H24+H16+H44+H97+H102+H107+H110+H114+H116</f>
        <v>84118.88</v>
      </c>
      <c r="I117" s="38"/>
      <c r="J117" s="62"/>
    </row>
    <row r="121" customHeight="1" spans="1:9">
      <c r="A121" s="49" t="s">
        <v>153</v>
      </c>
      <c r="B121" s="50"/>
      <c r="C121" s="51" t="s">
        <v>154</v>
      </c>
      <c r="D121" s="51"/>
      <c r="E121" s="51" t="s">
        <v>155</v>
      </c>
      <c r="F121" s="51"/>
      <c r="G121" s="51" t="s">
        <v>156</v>
      </c>
      <c r="H121" s="51"/>
      <c r="I121" s="63" t="s">
        <v>157</v>
      </c>
    </row>
    <row r="122" customHeight="1" spans="1:9">
      <c r="A122" s="52">
        <f>E117</f>
        <v>83000</v>
      </c>
      <c r="B122" s="53"/>
      <c r="C122" s="53">
        <f>H117</f>
        <v>84118.88</v>
      </c>
      <c r="D122" s="53"/>
      <c r="E122" s="53">
        <f>F117</f>
        <v>80774.48</v>
      </c>
      <c r="F122" s="53"/>
      <c r="G122" s="53">
        <f>G117</f>
        <v>3344.4</v>
      </c>
      <c r="H122" s="53"/>
      <c r="I122" s="64">
        <f>A122-C122</f>
        <v>-1118.88</v>
      </c>
    </row>
    <row r="124" customHeight="1" spans="1:9">
      <c r="A124" s="54" t="s">
        <v>158</v>
      </c>
      <c r="B124" s="55"/>
      <c r="C124" s="56" t="s">
        <v>49</v>
      </c>
      <c r="D124" s="54"/>
      <c r="E124" s="54" t="s">
        <v>159</v>
      </c>
      <c r="F124" s="54"/>
      <c r="G124" s="54" t="s">
        <v>51</v>
      </c>
      <c r="H124" s="54"/>
      <c r="I124" s="55"/>
    </row>
  </sheetData>
  <mergeCells count="71">
    <mergeCell ref="C2:H2"/>
    <mergeCell ref="C6:E6"/>
    <mergeCell ref="F6:I6"/>
    <mergeCell ref="A121:B121"/>
    <mergeCell ref="C121:D121"/>
    <mergeCell ref="E121:F121"/>
    <mergeCell ref="G121:H121"/>
    <mergeCell ref="A122:B122"/>
    <mergeCell ref="C122:D122"/>
    <mergeCell ref="E122:F122"/>
    <mergeCell ref="G122:H122"/>
    <mergeCell ref="A6:A7"/>
    <mergeCell ref="A8:A12"/>
    <mergeCell ref="A14:A15"/>
    <mergeCell ref="A17:A23"/>
    <mergeCell ref="A25:A43"/>
    <mergeCell ref="A45:A96"/>
    <mergeCell ref="A98:A101"/>
    <mergeCell ref="A103:A106"/>
    <mergeCell ref="A108:A109"/>
    <mergeCell ref="A111:A113"/>
    <mergeCell ref="B6:B7"/>
    <mergeCell ref="B8:B12"/>
    <mergeCell ref="B14:B15"/>
    <mergeCell ref="B17:B23"/>
    <mergeCell ref="B25:B43"/>
    <mergeCell ref="B45:B96"/>
    <mergeCell ref="B98:B101"/>
    <mergeCell ref="B103:B106"/>
    <mergeCell ref="B108:B109"/>
    <mergeCell ref="B111:B113"/>
    <mergeCell ref="C8:C12"/>
    <mergeCell ref="C14:C15"/>
    <mergeCell ref="C17:C23"/>
    <mergeCell ref="C25:C43"/>
    <mergeCell ref="C45:C96"/>
    <mergeCell ref="C98:C101"/>
    <mergeCell ref="C103:C106"/>
    <mergeCell ref="C108:C109"/>
    <mergeCell ref="C111:C113"/>
    <mergeCell ref="D8:D12"/>
    <mergeCell ref="D14:D15"/>
    <mergeCell ref="D17:D23"/>
    <mergeCell ref="D25:D43"/>
    <mergeCell ref="D45:D96"/>
    <mergeCell ref="D98:D101"/>
    <mergeCell ref="D103:D106"/>
    <mergeCell ref="D108:D109"/>
    <mergeCell ref="D111:D113"/>
    <mergeCell ref="E8:E12"/>
    <mergeCell ref="E14:E15"/>
    <mergeCell ref="E17:E23"/>
    <mergeCell ref="E25:E43"/>
    <mergeCell ref="E45:E96"/>
    <mergeCell ref="E98:E101"/>
    <mergeCell ref="E103:E106"/>
    <mergeCell ref="E108:E109"/>
    <mergeCell ref="E111:E113"/>
    <mergeCell ref="J4:J5"/>
    <mergeCell ref="J6:J7"/>
    <mergeCell ref="J8:J13"/>
    <mergeCell ref="J14:J16"/>
    <mergeCell ref="J17:J24"/>
    <mergeCell ref="J25:J44"/>
    <mergeCell ref="J45:J97"/>
    <mergeCell ref="J98:J102"/>
    <mergeCell ref="J103:J107"/>
    <mergeCell ref="J108:J110"/>
    <mergeCell ref="J111:J114"/>
    <mergeCell ref="J115:J116"/>
    <mergeCell ref="H4:I5"/>
  </mergeCells>
  <pageMargins left="0.699305555555556" right="0.699305555555556" top="0.75" bottom="0.75" header="0.3" footer="0.3"/>
  <pageSetup paperSize="9" scale="3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改密改绑开二次注销死全家</cp:lastModifiedBy>
  <dcterms:created xsi:type="dcterms:W3CDTF">2014-04-15T08:52:00Z</dcterms:created>
  <cp:lastPrinted>2017-11-07T06:55:00Z</cp:lastPrinted>
  <dcterms:modified xsi:type="dcterms:W3CDTF">2019-12-03T07:38:37Z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2052-11.1.0.9209</vt:lpwstr>
  </property>
</Properties>
</file>