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范树生\Desktop\团队合同\2025年2月20北京康辉集团北京会议展览\"/>
    </mc:Choice>
  </mc:AlternateContent>
  <xr:revisionPtr revIDLastSave="0" documentId="13_ncr:1_{A33E9FFD-6D6A-45E2-9E07-F79BD42193BA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原始房表" sheetId="1" state="hidden" r:id="rId1"/>
    <sheet name="铂尔曼房表-含价格" sheetId="8" r:id="rId2"/>
    <sheet name="房间数量" sheetId="7" r:id="rId3"/>
  </sheets>
  <definedNames>
    <definedName name="_xlnm._FilterDatabase" localSheetId="1" hidden="1">'铂尔曼房表-含价格'!$A$2:$U$39</definedName>
    <definedName name="_xlnm._FilterDatabase" localSheetId="0" hidden="1">原始房表!$A$2:$Q$48</definedName>
  </definedNames>
  <calcPr calcId="191029"/>
</workbook>
</file>

<file path=xl/calcChain.xml><?xml version="1.0" encoding="utf-8"?>
<calcChain xmlns="http://schemas.openxmlformats.org/spreadsheetml/2006/main">
  <c r="N8" i="7" l="1"/>
  <c r="M8" i="7"/>
  <c r="L8" i="7"/>
  <c r="K8" i="7"/>
  <c r="H8" i="7"/>
  <c r="G8" i="7"/>
  <c r="F8" i="7"/>
  <c r="E8" i="7"/>
  <c r="D8" i="7"/>
  <c r="O7" i="7"/>
  <c r="H7" i="7"/>
  <c r="O6" i="7"/>
  <c r="H6" i="7"/>
  <c r="O5" i="7"/>
  <c r="H5" i="7"/>
  <c r="M39" i="8"/>
  <c r="J38" i="8"/>
  <c r="L38" i="8" s="1"/>
  <c r="N38" i="8" s="1"/>
  <c r="J37" i="8"/>
  <c r="L37" i="8" s="1"/>
  <c r="N37" i="8" s="1"/>
  <c r="J36" i="8"/>
  <c r="L36" i="8" s="1"/>
  <c r="N36" i="8" s="1"/>
  <c r="J35" i="8"/>
  <c r="L35" i="8" s="1"/>
  <c r="N35" i="8" s="1"/>
  <c r="J34" i="8"/>
  <c r="L34" i="8" s="1"/>
  <c r="N34" i="8" s="1"/>
  <c r="J33" i="8"/>
  <c r="L33" i="8" s="1"/>
  <c r="N33" i="8" s="1"/>
  <c r="J32" i="8"/>
  <c r="L32" i="8" s="1"/>
  <c r="N32" i="8" s="1"/>
  <c r="J31" i="8"/>
  <c r="L31" i="8" s="1"/>
  <c r="N31" i="8" s="1"/>
  <c r="J30" i="8"/>
  <c r="L30" i="8" s="1"/>
  <c r="N30" i="8" s="1"/>
  <c r="J29" i="8"/>
  <c r="L29" i="8" s="1"/>
  <c r="N29" i="8" s="1"/>
  <c r="J28" i="8"/>
  <c r="L28" i="8" s="1"/>
  <c r="N28" i="8" s="1"/>
  <c r="J27" i="8"/>
  <c r="L27" i="8" s="1"/>
  <c r="N27" i="8" s="1"/>
  <c r="J26" i="8"/>
  <c r="L26" i="8" s="1"/>
  <c r="N26" i="8" s="1"/>
  <c r="J25" i="8"/>
  <c r="L25" i="8" s="1"/>
  <c r="N25" i="8" s="1"/>
  <c r="J24" i="8"/>
  <c r="L24" i="8" s="1"/>
  <c r="N24" i="8" s="1"/>
  <c r="J23" i="8"/>
  <c r="L23" i="8" s="1"/>
  <c r="N23" i="8" s="1"/>
  <c r="J22" i="8"/>
  <c r="L22" i="8" s="1"/>
  <c r="N22" i="8" s="1"/>
  <c r="J21" i="8"/>
  <c r="L21" i="8" s="1"/>
  <c r="N21" i="8" s="1"/>
  <c r="J20" i="8"/>
  <c r="L20" i="8" s="1"/>
  <c r="N20" i="8" s="1"/>
  <c r="J19" i="8"/>
  <c r="L19" i="8" s="1"/>
  <c r="N19" i="8" s="1"/>
  <c r="J18" i="8"/>
  <c r="L18" i="8" s="1"/>
  <c r="N18" i="8" s="1"/>
  <c r="J17" i="8"/>
  <c r="J16" i="8"/>
  <c r="L16" i="8" s="1"/>
  <c r="N16" i="8" s="1"/>
  <c r="J15" i="8"/>
  <c r="L15" i="8" s="1"/>
  <c r="N15" i="8" s="1"/>
  <c r="J14" i="8"/>
  <c r="L14" i="8" s="1"/>
  <c r="N14" i="8" s="1"/>
  <c r="J13" i="8"/>
  <c r="L13" i="8" s="1"/>
  <c r="N13" i="8" s="1"/>
  <c r="J12" i="8"/>
  <c r="L12" i="8" s="1"/>
  <c r="N12" i="8" s="1"/>
  <c r="J11" i="8"/>
  <c r="L11" i="8" s="1"/>
  <c r="N11" i="8" s="1"/>
  <c r="J10" i="8"/>
  <c r="L10" i="8" s="1"/>
  <c r="N10" i="8" s="1"/>
  <c r="J9" i="8"/>
  <c r="L9" i="8" s="1"/>
  <c r="N9" i="8" s="1"/>
  <c r="J8" i="8"/>
  <c r="L8" i="8" s="1"/>
  <c r="N8" i="8" s="1"/>
  <c r="J7" i="8"/>
  <c r="L7" i="8" s="1"/>
  <c r="N7" i="8" s="1"/>
  <c r="J6" i="8"/>
  <c r="L6" i="8" s="1"/>
  <c r="N6" i="8" s="1"/>
  <c r="L5" i="8"/>
  <c r="N5" i="8" s="1"/>
  <c r="J4" i="8"/>
  <c r="L4" i="8" s="1"/>
  <c r="N4" i="8" s="1"/>
  <c r="J3" i="8"/>
  <c r="L3" i="8" s="1"/>
  <c r="N3" i="8" s="1"/>
  <c r="N48" i="1"/>
  <c r="M48" i="1"/>
  <c r="L48" i="1"/>
  <c r="J48" i="1"/>
  <c r="N47" i="1"/>
  <c r="L47" i="1"/>
  <c r="J47" i="1"/>
  <c r="N46" i="1"/>
  <c r="L46" i="1"/>
  <c r="J46" i="1"/>
  <c r="N45" i="1"/>
  <c r="L45" i="1"/>
  <c r="J45" i="1"/>
  <c r="N44" i="1"/>
  <c r="L44" i="1"/>
  <c r="J44" i="1"/>
  <c r="N43" i="1"/>
  <c r="L43" i="1"/>
  <c r="J43" i="1"/>
  <c r="N42" i="1"/>
  <c r="L42" i="1"/>
  <c r="J42" i="1"/>
  <c r="N41" i="1"/>
  <c r="L41" i="1"/>
  <c r="J41" i="1"/>
  <c r="N40" i="1"/>
  <c r="L40" i="1"/>
  <c r="J40" i="1"/>
  <c r="N39" i="1"/>
  <c r="L39" i="1"/>
  <c r="N38" i="1"/>
  <c r="L38" i="1"/>
  <c r="N37" i="1"/>
  <c r="L37" i="1"/>
  <c r="N36" i="1"/>
  <c r="L36" i="1"/>
  <c r="J36" i="1"/>
  <c r="N35" i="1"/>
  <c r="L35" i="1"/>
  <c r="N34" i="1"/>
  <c r="L34" i="1"/>
  <c r="N33" i="1"/>
  <c r="L33" i="1"/>
  <c r="N32" i="1"/>
  <c r="L32" i="1"/>
  <c r="J32" i="1"/>
  <c r="N31" i="1"/>
  <c r="L31" i="1"/>
  <c r="N30" i="1"/>
  <c r="L30" i="1"/>
  <c r="J30" i="1"/>
  <c r="N29" i="1"/>
  <c r="L29" i="1"/>
  <c r="N28" i="1"/>
  <c r="L28" i="1"/>
  <c r="J28" i="1"/>
  <c r="N27" i="1"/>
  <c r="L27" i="1"/>
  <c r="J27" i="1"/>
  <c r="N26" i="1"/>
  <c r="L26" i="1"/>
  <c r="N25" i="1"/>
  <c r="L25" i="1"/>
  <c r="J25" i="1"/>
  <c r="N24" i="1"/>
  <c r="L24" i="1"/>
  <c r="J24" i="1"/>
  <c r="N23" i="1"/>
  <c r="L23" i="1"/>
  <c r="N22" i="1"/>
  <c r="L22" i="1"/>
  <c r="N21" i="1"/>
  <c r="L21" i="1"/>
  <c r="N20" i="1"/>
  <c r="L20" i="1"/>
  <c r="N19" i="1"/>
  <c r="L19" i="1"/>
  <c r="N18" i="1"/>
  <c r="L18" i="1"/>
  <c r="N17" i="1"/>
  <c r="L17" i="1"/>
  <c r="N16" i="1"/>
  <c r="L16" i="1"/>
  <c r="N15" i="1"/>
  <c r="L15" i="1"/>
  <c r="N14" i="1"/>
  <c r="L14" i="1"/>
  <c r="N13" i="1"/>
  <c r="L13" i="1"/>
  <c r="N12" i="1"/>
  <c r="L12" i="1"/>
  <c r="J12" i="1"/>
  <c r="N11" i="1"/>
  <c r="L11" i="1"/>
  <c r="J11" i="1"/>
  <c r="N10" i="1"/>
  <c r="L10" i="1"/>
  <c r="N9" i="1"/>
  <c r="L9" i="1"/>
  <c r="J9" i="1"/>
  <c r="N8" i="1"/>
  <c r="L8" i="1"/>
  <c r="J8" i="1"/>
  <c r="N7" i="1"/>
  <c r="L7" i="1"/>
  <c r="N6" i="1"/>
  <c r="L6" i="1"/>
  <c r="N5" i="1"/>
  <c r="L5" i="1"/>
  <c r="N4" i="1"/>
  <c r="L4" i="1"/>
  <c r="N3" i="1"/>
  <c r="L3" i="1"/>
  <c r="J39" i="8" l="1"/>
  <c r="O8" i="7"/>
  <c r="L17" i="8"/>
  <c r="N17" i="8" l="1"/>
  <c r="N39" i="8" s="1"/>
  <c r="L39" i="8"/>
</calcChain>
</file>

<file path=xl/sharedStrings.xml><?xml version="1.0" encoding="utf-8"?>
<sst xmlns="http://schemas.openxmlformats.org/spreadsheetml/2006/main" count="347" uniqueCount="126">
  <si>
    <t>铂尔曼酒店入住名单</t>
  </si>
  <si>
    <t>序号</t>
  </si>
  <si>
    <t>姓名</t>
  </si>
  <si>
    <t>入住日期</t>
  </si>
  <si>
    <t>离店日期</t>
  </si>
  <si>
    <t>房型需求</t>
  </si>
  <si>
    <t>间晚</t>
  </si>
  <si>
    <t>单晚价格</t>
  </si>
  <si>
    <t>合计</t>
  </si>
  <si>
    <t>客人付款金额</t>
  </si>
  <si>
    <t>公司付款金额</t>
  </si>
  <si>
    <t>备注</t>
  </si>
  <si>
    <t>房间变更情况备注</t>
  </si>
  <si>
    <t>张辅评</t>
  </si>
  <si>
    <t>2.21</t>
  </si>
  <si>
    <t>泰国套</t>
  </si>
  <si>
    <t>全付，提前制房卡，可挂房帐，三个套房不挨着，用户鲜花，伴手礼</t>
  </si>
  <si>
    <t>于津涛</t>
  </si>
  <si>
    <t>全付，提前制房卡，可挂房帐，三个套房不挨着，主播鲜花，伴手礼</t>
  </si>
  <si>
    <t>李琳</t>
  </si>
  <si>
    <t>潘燕</t>
  </si>
  <si>
    <t>南洋套</t>
  </si>
  <si>
    <t>全付，提前制房卡，可挂房帐，主播鲜花，伴手礼，和其他南洋套不挨着</t>
  </si>
  <si>
    <t>米艾尼</t>
  </si>
  <si>
    <t>豪华池景大</t>
  </si>
  <si>
    <t>房费自付400/晚，其余项目组付</t>
  </si>
  <si>
    <t>王天昊</t>
  </si>
  <si>
    <t>豪华池景双</t>
  </si>
  <si>
    <t>21入住改20入住</t>
  </si>
  <si>
    <t>汤荣昊</t>
  </si>
  <si>
    <t>穆昱宁</t>
  </si>
  <si>
    <t>2.22</t>
  </si>
  <si>
    <t>郑晓飞</t>
  </si>
  <si>
    <t>22-24改21-23</t>
  </si>
  <si>
    <t>陈立</t>
  </si>
  <si>
    <t>22-24改成20-23</t>
  </si>
  <si>
    <t>邹为</t>
  </si>
  <si>
    <t>豪华泳池大</t>
  </si>
  <si>
    <t>全付</t>
  </si>
  <si>
    <t>陈洁</t>
  </si>
  <si>
    <t>陈洁随从</t>
  </si>
  <si>
    <t>邵思音</t>
  </si>
  <si>
    <t>豪华泳池双</t>
  </si>
  <si>
    <t>郑华雯</t>
  </si>
  <si>
    <t>郎峰蔚</t>
  </si>
  <si>
    <t>郑爽</t>
  </si>
  <si>
    <t>池景大换南洋套</t>
  </si>
  <si>
    <t>宋英</t>
  </si>
  <si>
    <t>全付，可挂房帐</t>
  </si>
  <si>
    <t>泳池大换南洋套</t>
  </si>
  <si>
    <t>钱景</t>
  </si>
  <si>
    <t>南洋套换泰国套</t>
  </si>
  <si>
    <t>Adam Wang</t>
  </si>
  <si>
    <t>备注改不挂账</t>
  </si>
  <si>
    <t>林丘可</t>
  </si>
  <si>
    <t>泳池双换南洋套</t>
  </si>
  <si>
    <t>英棋</t>
  </si>
  <si>
    <t>李坤</t>
  </si>
  <si>
    <t>23改24退房，泳池双换池景大</t>
  </si>
  <si>
    <t>何自远</t>
  </si>
  <si>
    <t>邓达</t>
  </si>
  <si>
    <t>23改24退房</t>
  </si>
  <si>
    <t>方硕</t>
  </si>
  <si>
    <t>杨超</t>
  </si>
  <si>
    <t>郁肖肖</t>
  </si>
  <si>
    <t>23退改24退</t>
  </si>
  <si>
    <t>万海文</t>
  </si>
  <si>
    <t>高洁</t>
  </si>
  <si>
    <t>梁田</t>
  </si>
  <si>
    <t>吴伟</t>
  </si>
  <si>
    <t>陈惠</t>
  </si>
  <si>
    <t>贺静</t>
  </si>
  <si>
    <t>叶聪</t>
  </si>
  <si>
    <t>孙建坤</t>
  </si>
  <si>
    <t>王鹤</t>
  </si>
  <si>
    <t>丁一平</t>
  </si>
  <si>
    <t>新增房间</t>
  </si>
  <si>
    <t>和晓淼</t>
  </si>
  <si>
    <t>牛先生</t>
  </si>
  <si>
    <t>帖鑫</t>
  </si>
  <si>
    <t>许立强</t>
  </si>
  <si>
    <t>全付，可挂房帐，时间待定</t>
  </si>
  <si>
    <t>杨柳荫</t>
  </si>
  <si>
    <t>甄慧燕</t>
  </si>
  <si>
    <t>周霖</t>
  </si>
  <si>
    <t>林克</t>
  </si>
  <si>
    <t>取消</t>
  </si>
  <si>
    <t>郑华雯随从</t>
  </si>
  <si>
    <r>
      <rPr>
        <b/>
        <sz val="9"/>
        <color rgb="FFF54A45"/>
        <rFont val="微软雅黑"/>
        <family val="2"/>
        <charset val="134"/>
      </rPr>
      <t>铂尔曼</t>
    </r>
    <r>
      <rPr>
        <b/>
        <sz val="9"/>
        <color rgb="FF000000"/>
        <rFont val="微软雅黑"/>
        <family val="2"/>
        <charset val="134"/>
      </rPr>
      <t>酒店入住名单（房费自付400/晚，其余公付）</t>
    </r>
  </si>
  <si>
    <t>20号</t>
  </si>
  <si>
    <t>21号</t>
  </si>
  <si>
    <t>22号</t>
  </si>
  <si>
    <t>23号</t>
  </si>
  <si>
    <t>房晚：</t>
  </si>
  <si>
    <t>缅甸套</t>
  </si>
  <si>
    <t>2.20</t>
  </si>
  <si>
    <t>全付，伴手礼1份</t>
  </si>
  <si>
    <t>新增</t>
  </si>
  <si>
    <r>
      <rPr>
        <b/>
        <sz val="9"/>
        <color rgb="FF000000"/>
        <rFont val="微软雅黑"/>
        <family val="2"/>
        <charset val="134"/>
      </rPr>
      <t>额外需求（</t>
    </r>
    <r>
      <rPr>
        <b/>
        <sz val="9"/>
        <color rgb="FF133C9A"/>
        <rFont val="微软雅黑"/>
        <family val="2"/>
        <charset val="134"/>
      </rPr>
      <t>联系酒店中餐厅：李经理18389251409）中餐厅营业时间：11：30-14：30，17：30-21：00</t>
    </r>
  </si>
  <si>
    <r>
      <rPr>
        <b/>
        <sz val="9"/>
        <color rgb="FF000000"/>
        <rFont val="微软雅黑"/>
        <family val="2"/>
        <charset val="134"/>
      </rPr>
      <t>21号晚上 ，一个茶室</t>
    </r>
    <r>
      <rPr>
        <b/>
        <sz val="9"/>
        <color rgb="FFF54A45"/>
        <rFont val="微软雅黑"/>
        <family val="2"/>
        <charset val="134"/>
      </rPr>
      <t>（20:20-凌晨1:00这样）</t>
    </r>
  </si>
  <si>
    <t>22号中午，午餐餐叙：三亚亚龙湾铂尔曼度假酒店（酒店1F-水润轩中餐厅，5-6人），晚餐餐叙：三亚亚龙湾铂尔曼酒店（酒店1F-水润轩中餐厅）（12人）</t>
  </si>
  <si>
    <t>铂尔曼入住人员房间放零食（同主播）+欢迎卡片，不用采购亚克力框，放伴手礼的房间不用再放零食</t>
  </si>
  <si>
    <t>2月17日版-飞书</t>
  </si>
  <si>
    <t>2月18日版</t>
  </si>
  <si>
    <t>房型</t>
  </si>
  <si>
    <t>小计：</t>
  </si>
  <si>
    <t>合计：</t>
  </si>
  <si>
    <t>南洋套</t>
    <phoneticPr fontId="25" type="noConversion"/>
  </si>
  <si>
    <t>乔泰罗</t>
    <phoneticPr fontId="25" type="noConversion"/>
  </si>
  <si>
    <t>徐磊</t>
    <phoneticPr fontId="25" type="noConversion"/>
  </si>
  <si>
    <t>张辅评</t>
    <phoneticPr fontId="25" type="noConversion"/>
  </si>
  <si>
    <t>于津涛</t>
    <phoneticPr fontId="25" type="noConversion"/>
  </si>
  <si>
    <t>李琳</t>
    <phoneticPr fontId="25" type="noConversion"/>
  </si>
  <si>
    <t>潘燕</t>
    <phoneticPr fontId="25" type="noConversion"/>
  </si>
  <si>
    <t>钱景</t>
    <phoneticPr fontId="25" type="noConversion"/>
  </si>
  <si>
    <t>宋英</t>
    <phoneticPr fontId="25" type="noConversion"/>
  </si>
  <si>
    <t>房号</t>
    <phoneticPr fontId="25" type="noConversion"/>
  </si>
  <si>
    <t>客人付款        金额</t>
    <phoneticPr fontId="25" type="noConversion"/>
  </si>
  <si>
    <t>公司付款           金额</t>
    <phoneticPr fontId="25" type="noConversion"/>
  </si>
  <si>
    <t>南洋改成缅甸</t>
    <phoneticPr fontId="25" type="noConversion"/>
  </si>
  <si>
    <t>李波</t>
    <phoneticPr fontId="25" type="noConversion"/>
  </si>
  <si>
    <t>Andy Wang</t>
    <phoneticPr fontId="25" type="noConversion"/>
  </si>
  <si>
    <t>汤荣昊</t>
    <phoneticPr fontId="25" type="noConversion"/>
  </si>
  <si>
    <t>2.22</t>
    <phoneticPr fontId="25" type="noConversion"/>
  </si>
  <si>
    <t>房费自付400/晚，其余项目组付,酒店退400给客人，400项目组补充给酒店。</t>
    <phoneticPr fontId="25" type="noConversion"/>
  </si>
  <si>
    <t>王梓铭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</si>
</sst>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30" x14ac:knownFonts="1">
    <font>
      <sz val="10"/>
      <color theme="1"/>
      <name val="等线"/>
      <charset val="134"/>
      <scheme val="minor"/>
    </font>
    <font>
      <b/>
      <sz val="10"/>
      <color theme="1"/>
      <name val="等线"/>
      <family val="3"/>
      <charset val="134"/>
      <scheme val="minor"/>
    </font>
    <font>
      <sz val="10"/>
      <color rgb="FFFF0000"/>
      <name val="等线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rgb="FFF54A45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rgb="FF1F2329"/>
      <name val="微软雅黑"/>
      <family val="2"/>
      <charset val="134"/>
    </font>
    <font>
      <sz val="9"/>
      <color rgb="FF133C9A"/>
      <name val="微软雅黑"/>
      <family val="2"/>
      <charset val="134"/>
    </font>
    <font>
      <sz val="9"/>
      <color rgb="FFFF5858"/>
      <name val="微软雅黑"/>
      <family val="2"/>
      <charset val="134"/>
    </font>
    <font>
      <sz val="10"/>
      <name val="等线"/>
      <family val="3"/>
      <charset val="134"/>
      <scheme val="minor"/>
    </font>
    <font>
      <strike/>
      <sz val="10"/>
      <name val="等线"/>
      <family val="3"/>
      <charset val="134"/>
      <scheme val="minor"/>
    </font>
    <font>
      <b/>
      <sz val="10"/>
      <color theme="4" tint="-0.249977111117893"/>
      <name val="等线"/>
      <family val="3"/>
      <charset val="134"/>
      <scheme val="minor"/>
    </font>
    <font>
      <strike/>
      <sz val="10"/>
      <color rgb="FFFF0000"/>
      <name val="等线"/>
      <family val="3"/>
      <charset val="134"/>
      <scheme val="minor"/>
    </font>
    <font>
      <b/>
      <strike/>
      <sz val="10"/>
      <color rgb="FFFF0000"/>
      <name val="等线"/>
      <family val="3"/>
      <charset val="134"/>
      <scheme val="minor"/>
    </font>
    <font>
      <b/>
      <sz val="12"/>
      <color rgb="FF000000"/>
      <name val="等线"/>
      <family val="3"/>
      <charset val="134"/>
      <scheme val="minor"/>
    </font>
    <font>
      <b/>
      <sz val="9.75"/>
      <color rgb="FF000000"/>
      <name val="等线"/>
      <family val="3"/>
      <charset val="134"/>
      <scheme val="minor"/>
    </font>
    <font>
      <sz val="9.75"/>
      <name val="等线"/>
      <family val="3"/>
      <charset val="134"/>
      <scheme val="minor"/>
    </font>
    <font>
      <sz val="9.75"/>
      <color rgb="FF000000"/>
      <name val="等线"/>
      <family val="3"/>
      <charset val="134"/>
      <scheme val="minor"/>
    </font>
    <font>
      <strike/>
      <sz val="9.75"/>
      <color rgb="FFFF0000"/>
      <name val="等线"/>
      <family val="3"/>
      <charset val="134"/>
      <scheme val="minor"/>
    </font>
    <font>
      <sz val="9.75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trike/>
      <u/>
      <sz val="11"/>
      <color rgb="FFFF0000"/>
      <name val="等线"/>
      <family val="3"/>
      <charset val="134"/>
      <scheme val="minor"/>
    </font>
    <font>
      <strike/>
      <sz val="11"/>
      <color rgb="FFFF0000"/>
      <name val="等线"/>
      <family val="3"/>
      <charset val="134"/>
      <scheme val="minor"/>
    </font>
    <font>
      <b/>
      <sz val="9"/>
      <color rgb="FF133C9A"/>
      <name val="微软雅黑"/>
      <family val="2"/>
      <charset val="134"/>
    </font>
    <font>
      <sz val="9"/>
      <name val="等线"/>
      <family val="3"/>
      <charset val="134"/>
      <scheme val="minor"/>
    </font>
    <font>
      <sz val="9"/>
      <color rgb="FF000000"/>
      <name val="微软雅黑"/>
      <family val="2"/>
      <charset val="134"/>
    </font>
    <font>
      <sz val="9"/>
      <name val="等线"/>
      <family val="3"/>
      <charset val="134"/>
      <scheme val="minor"/>
    </font>
    <font>
      <sz val="9.75"/>
      <color rgb="FF000000"/>
      <name val="微软雅黑"/>
      <family val="2"/>
      <charset val="134"/>
    </font>
    <font>
      <sz val="9"/>
      <color rgb="FFFF0000"/>
      <name val="微软雅黑"/>
      <family val="2"/>
      <charset val="134"/>
    </font>
  </fonts>
  <fills count="13">
    <fill>
      <patternFill patternType="none"/>
    </fill>
    <fill>
      <patternFill patternType="gray125"/>
    </fill>
    <fill>
      <patternFill patternType="solid">
        <fgColor theme="9" tint="0.79995117038483843"/>
        <bgColor theme="9" tint="0.79995117038483843"/>
      </patternFill>
    </fill>
    <fill>
      <patternFill patternType="solid">
        <fgColor rgb="FFFFFF00"/>
        <bgColor theme="9" tint="0.79995117038483843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/>
      </left>
      <right style="thin">
        <color theme="9" tint="0.39994506668294322"/>
      </right>
      <top style="thin">
        <color theme="9"/>
      </top>
      <bottom style="medium">
        <color theme="9"/>
      </bottom>
      <diagonal/>
    </border>
    <border>
      <left style="thin">
        <color theme="9"/>
      </left>
      <right style="thin">
        <color theme="9" tint="0.39994506668294322"/>
      </right>
      <top style="medium">
        <color theme="9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medium">
        <color theme="9"/>
      </top>
      <bottom style="thin">
        <color theme="9" tint="0.39994506668294322"/>
      </bottom>
      <diagonal/>
    </border>
    <border>
      <left style="thin">
        <color theme="9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/>
      </left>
      <right style="thin">
        <color theme="9" tint="0.39994506668294322"/>
      </right>
      <top style="thin">
        <color theme="9" tint="0.39994506668294322"/>
      </top>
      <bottom style="thin">
        <color theme="9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/>
      </bottom>
      <diagonal/>
    </border>
    <border>
      <left style="thin">
        <color theme="9" tint="0.39994506668294322"/>
      </left>
      <right style="thin">
        <color theme="9"/>
      </right>
      <top style="medium">
        <color theme="9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/>
      </right>
      <top style="thin">
        <color theme="9" tint="0.39994506668294322"/>
      </top>
      <bottom style="thin">
        <color theme="9"/>
      </bottom>
      <diagonal/>
    </border>
  </borders>
  <cellStyleXfs count="1">
    <xf numFmtId="0" fontId="0" fillId="0" borderId="0" applyNumberFormat="0" applyFont="0" applyFill="0" applyBorder="0" applyProtection="0"/>
  </cellStyleXfs>
  <cellXfs count="100">
    <xf numFmtId="0" fontId="0" fillId="0" borderId="0" xfId="0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58" fontId="0" fillId="0" borderId="1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58" fontId="0" fillId="2" borderId="4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6" fillId="4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NumberFormat="1" applyFont="1" applyFill="1" applyBorder="1" applyAlignment="1" applyProtection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NumberFormat="1" applyFont="1" applyFill="1" applyBorder="1" applyAlignment="1" applyProtection="1">
      <alignment vertical="center"/>
    </xf>
    <xf numFmtId="0" fontId="0" fillId="8" borderId="0" xfId="0" applyFill="1" applyAlignment="1">
      <alignment vertical="center"/>
    </xf>
    <xf numFmtId="0" fontId="15" fillId="0" borderId="1" xfId="0" applyFont="1" applyBorder="1" applyAlignment="1">
      <alignment vertical="center" wrapText="1"/>
    </xf>
    <xf numFmtId="0" fontId="15" fillId="8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 wrapText="1"/>
    </xf>
    <xf numFmtId="0" fontId="0" fillId="8" borderId="1" xfId="0" applyNumberFormat="1" applyFont="1" applyFill="1" applyBorder="1" applyAlignment="1" applyProtection="1">
      <alignment horizontal="center" vertical="center"/>
    </xf>
    <xf numFmtId="0" fontId="0" fillId="9" borderId="1" xfId="0" applyNumberFormat="1" applyFont="1" applyFill="1" applyBorder="1" applyAlignment="1" applyProtection="1">
      <alignment horizontal="center" vertical="center"/>
    </xf>
    <xf numFmtId="0" fontId="0" fillId="8" borderId="1" xfId="0" applyNumberFormat="1" applyFont="1" applyFill="1" applyBorder="1" applyAlignment="1" applyProtection="1">
      <alignment horizontal="center" vertical="center" wrapText="1"/>
    </xf>
    <xf numFmtId="0" fontId="10" fillId="8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 applyProtection="1">
      <alignment horizontal="center" vertical="center"/>
    </xf>
    <xf numFmtId="0" fontId="19" fillId="8" borderId="1" xfId="0" applyNumberFormat="1" applyFont="1" applyFill="1" applyBorder="1" applyAlignment="1" applyProtection="1">
      <alignment horizontal="center" vertical="center"/>
    </xf>
    <xf numFmtId="58" fontId="16" fillId="0" borderId="1" xfId="0" applyNumberFormat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0" fontId="20" fillId="9" borderId="1" xfId="0" applyFont="1" applyFill="1" applyBorder="1" applyAlignment="1">
      <alignment horizontal="center" vertical="center"/>
    </xf>
    <xf numFmtId="0" fontId="0" fillId="7" borderId="1" xfId="0" applyNumberFormat="1" applyFont="1" applyFill="1" applyBorder="1" applyAlignment="1" applyProtection="1">
      <alignment horizontal="center" vertical="center"/>
    </xf>
    <xf numFmtId="0" fontId="0" fillId="4" borderId="1" xfId="0" applyNumberFormat="1" applyFont="1" applyFill="1" applyBorder="1" applyAlignment="1" applyProtection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2" fillId="9" borderId="1" xfId="0" applyNumberFormat="1" applyFont="1" applyFill="1" applyBorder="1" applyAlignment="1" applyProtection="1">
      <alignment vertical="center"/>
    </xf>
    <xf numFmtId="0" fontId="12" fillId="9" borderId="1" xfId="0" applyNumberFormat="1" applyFont="1" applyFill="1" applyBorder="1" applyAlignment="1" applyProtection="1">
      <alignment horizontal="center" vertical="center"/>
    </xf>
    <xf numFmtId="0" fontId="17" fillId="10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12" fillId="11" borderId="1" xfId="0" applyNumberFormat="1" applyFont="1" applyFill="1" applyBorder="1" applyAlignment="1" applyProtection="1">
      <alignment vertical="center"/>
    </xf>
    <xf numFmtId="0" fontId="17" fillId="0" borderId="1" xfId="0" applyFont="1" applyFill="1" applyBorder="1" applyAlignment="1">
      <alignment vertical="center"/>
    </xf>
    <xf numFmtId="0" fontId="21" fillId="9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vertical="center"/>
    </xf>
    <xf numFmtId="0" fontId="22" fillId="0" borderId="1" xfId="0" applyNumberFormat="1" applyFont="1" applyFill="1" applyBorder="1" applyAlignment="1" applyProtection="1">
      <alignment vertical="center"/>
    </xf>
    <xf numFmtId="0" fontId="23" fillId="0" borderId="1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vertical="center"/>
    </xf>
    <xf numFmtId="0" fontId="26" fillId="7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6" fillId="1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5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58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EDB4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Q161"/>
  <sheetViews>
    <sheetView zoomScale="90" zoomScaleNormal="90" workbookViewId="0">
      <selection activeCell="I53" sqref="I53"/>
    </sheetView>
  </sheetViews>
  <sheetFormatPr defaultColWidth="14" defaultRowHeight="13.2" x14ac:dyDescent="0.25"/>
  <cols>
    <col min="1" max="1" width="6.5546875" customWidth="1"/>
    <col min="2" max="2" width="14" style="41"/>
    <col min="3" max="3" width="12.33203125" customWidth="1"/>
    <col min="4" max="4" width="11.44140625" customWidth="1"/>
    <col min="5" max="5" width="13.109375" customWidth="1"/>
    <col min="6" max="7" width="10.44140625" customWidth="1"/>
    <col min="8" max="8" width="11" customWidth="1"/>
    <col min="9" max="11" width="10.88671875" customWidth="1"/>
    <col min="12" max="12" width="13.44140625" customWidth="1"/>
    <col min="13" max="13" width="11.77734375" customWidth="1"/>
    <col min="14" max="14" width="11.21875" customWidth="1"/>
    <col min="15" max="15" width="62.33203125" customWidth="1"/>
    <col min="16" max="16" width="28.88671875" customWidth="1"/>
  </cols>
  <sheetData>
    <row r="1" spans="1:16" ht="26.4" customHeight="1" x14ac:dyDescent="0.25">
      <c r="A1" s="42" t="s">
        <v>0</v>
      </c>
      <c r="B1" s="43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73"/>
    </row>
    <row r="2" spans="1:16" ht="35.4" customHeight="1" x14ac:dyDescent="0.25">
      <c r="A2" s="44" t="s">
        <v>1</v>
      </c>
      <c r="B2" s="45" t="s">
        <v>2</v>
      </c>
      <c r="C2" s="44" t="s">
        <v>3</v>
      </c>
      <c r="D2" s="44" t="s">
        <v>4</v>
      </c>
      <c r="E2" s="44" t="s">
        <v>5</v>
      </c>
      <c r="F2" s="61">
        <v>45708</v>
      </c>
      <c r="G2" s="61">
        <v>45709</v>
      </c>
      <c r="H2" s="61">
        <v>45710</v>
      </c>
      <c r="I2" s="61">
        <v>45711</v>
      </c>
      <c r="J2" s="61" t="s">
        <v>6</v>
      </c>
      <c r="K2" s="61" t="s">
        <v>7</v>
      </c>
      <c r="L2" s="61" t="s">
        <v>8</v>
      </c>
      <c r="M2" s="61" t="s">
        <v>9</v>
      </c>
      <c r="N2" s="61" t="s">
        <v>10</v>
      </c>
      <c r="O2" s="44" t="s">
        <v>11</v>
      </c>
      <c r="P2" s="74" t="s">
        <v>12</v>
      </c>
    </row>
    <row r="3" spans="1:16" s="36" customFormat="1" ht="21" customHeight="1" x14ac:dyDescent="0.25">
      <c r="A3" s="46">
        <v>1</v>
      </c>
      <c r="B3" s="47" t="s">
        <v>13</v>
      </c>
      <c r="C3" s="48" t="s">
        <v>14</v>
      </c>
      <c r="D3" s="46">
        <v>2.2400000000000002</v>
      </c>
      <c r="E3" s="62" t="s">
        <v>15</v>
      </c>
      <c r="F3" s="46"/>
      <c r="G3" s="46">
        <v>1</v>
      </c>
      <c r="H3" s="46">
        <v>1</v>
      </c>
      <c r="I3" s="46">
        <v>1</v>
      </c>
      <c r="J3" s="46">
        <v>3</v>
      </c>
      <c r="K3" s="46">
        <v>1000</v>
      </c>
      <c r="L3" s="46">
        <f t="shared" ref="L3:L25" si="0">SUM(J3*K3)</f>
        <v>3000</v>
      </c>
      <c r="M3" s="46"/>
      <c r="N3" s="46">
        <f>L3-M3</f>
        <v>3000</v>
      </c>
      <c r="O3" s="46" t="s">
        <v>16</v>
      </c>
      <c r="P3" s="55"/>
    </row>
    <row r="4" spans="1:16" s="36" customFormat="1" ht="21" customHeight="1" x14ac:dyDescent="0.25">
      <c r="A4" s="46">
        <v>2</v>
      </c>
      <c r="B4" s="47" t="s">
        <v>17</v>
      </c>
      <c r="C4" s="48" t="s">
        <v>14</v>
      </c>
      <c r="D4" s="46">
        <v>2.2400000000000002</v>
      </c>
      <c r="E4" s="62" t="s">
        <v>15</v>
      </c>
      <c r="F4" s="46"/>
      <c r="G4" s="46">
        <v>1</v>
      </c>
      <c r="H4" s="46">
        <v>1</v>
      </c>
      <c r="I4" s="46">
        <v>1</v>
      </c>
      <c r="J4" s="46">
        <v>3</v>
      </c>
      <c r="K4" s="46">
        <v>1000</v>
      </c>
      <c r="L4" s="46">
        <f t="shared" si="0"/>
        <v>3000</v>
      </c>
      <c r="M4" s="46"/>
      <c r="N4" s="46">
        <f t="shared" ref="N4:N8" si="1">L4-M4</f>
        <v>3000</v>
      </c>
      <c r="O4" s="46" t="s">
        <v>18</v>
      </c>
      <c r="P4" s="55"/>
    </row>
    <row r="5" spans="1:16" s="36" customFormat="1" ht="21" customHeight="1" x14ac:dyDescent="0.25">
      <c r="A5" s="46">
        <v>3</v>
      </c>
      <c r="B5" s="47" t="s">
        <v>19</v>
      </c>
      <c r="C5" s="48" t="s">
        <v>14</v>
      </c>
      <c r="D5" s="46">
        <v>2.2400000000000002</v>
      </c>
      <c r="E5" s="62" t="s">
        <v>15</v>
      </c>
      <c r="F5" s="46"/>
      <c r="G5" s="46">
        <v>1</v>
      </c>
      <c r="H5" s="46">
        <v>1</v>
      </c>
      <c r="I5" s="46">
        <v>1</v>
      </c>
      <c r="J5" s="46">
        <v>3</v>
      </c>
      <c r="K5" s="46">
        <v>1000</v>
      </c>
      <c r="L5" s="46">
        <f t="shared" si="0"/>
        <v>3000</v>
      </c>
      <c r="M5" s="46"/>
      <c r="N5" s="46">
        <f t="shared" si="1"/>
        <v>3000</v>
      </c>
      <c r="O5" s="46" t="s">
        <v>18</v>
      </c>
      <c r="P5" s="55"/>
    </row>
    <row r="6" spans="1:16" s="36" customFormat="1" ht="21" customHeight="1" x14ac:dyDescent="0.25">
      <c r="A6" s="46">
        <v>4</v>
      </c>
      <c r="B6" s="47" t="s">
        <v>20</v>
      </c>
      <c r="C6" s="48" t="s">
        <v>14</v>
      </c>
      <c r="D6" s="46">
        <v>2.2400000000000002</v>
      </c>
      <c r="E6" s="63" t="s">
        <v>21</v>
      </c>
      <c r="F6" s="46"/>
      <c r="G6" s="46">
        <v>1</v>
      </c>
      <c r="H6" s="46">
        <v>1</v>
      </c>
      <c r="I6" s="46">
        <v>1</v>
      </c>
      <c r="J6" s="46">
        <v>3</v>
      </c>
      <c r="K6" s="46">
        <v>1000</v>
      </c>
      <c r="L6" s="46">
        <f t="shared" si="0"/>
        <v>3000</v>
      </c>
      <c r="M6" s="46"/>
      <c r="N6" s="46">
        <f t="shared" si="1"/>
        <v>3000</v>
      </c>
      <c r="O6" s="46" t="s">
        <v>22</v>
      </c>
      <c r="P6" s="55"/>
    </row>
    <row r="7" spans="1:16" s="36" customFormat="1" ht="21" customHeight="1" x14ac:dyDescent="0.25">
      <c r="A7" s="46">
        <v>5</v>
      </c>
      <c r="B7" s="47" t="s">
        <v>23</v>
      </c>
      <c r="C7" s="48" t="s">
        <v>14</v>
      </c>
      <c r="D7" s="46">
        <v>2.2400000000000002</v>
      </c>
      <c r="E7" s="46" t="s">
        <v>24</v>
      </c>
      <c r="F7" s="46"/>
      <c r="G7" s="46">
        <v>1</v>
      </c>
      <c r="H7" s="46">
        <v>1</v>
      </c>
      <c r="I7" s="46">
        <v>1</v>
      </c>
      <c r="J7" s="46">
        <v>3</v>
      </c>
      <c r="K7" s="46">
        <v>640</v>
      </c>
      <c r="L7" s="46">
        <f t="shared" si="0"/>
        <v>1920</v>
      </c>
      <c r="M7" s="46">
        <v>1200</v>
      </c>
      <c r="N7" s="46">
        <f t="shared" si="1"/>
        <v>720</v>
      </c>
      <c r="O7" s="46" t="s">
        <v>25</v>
      </c>
      <c r="P7" s="55"/>
    </row>
    <row r="8" spans="1:16" s="36" customFormat="1" ht="21" customHeight="1" x14ac:dyDescent="0.25">
      <c r="A8" s="46">
        <v>6</v>
      </c>
      <c r="B8" s="47" t="s">
        <v>26</v>
      </c>
      <c r="C8" s="49">
        <v>2.2000000000000002</v>
      </c>
      <c r="D8" s="46">
        <v>2.2400000000000002</v>
      </c>
      <c r="E8" s="46" t="s">
        <v>27</v>
      </c>
      <c r="F8" s="52">
        <v>1</v>
      </c>
      <c r="G8" s="52">
        <v>1</v>
      </c>
      <c r="H8" s="52">
        <v>1</v>
      </c>
      <c r="I8" s="52">
        <v>1</v>
      </c>
      <c r="J8" s="52">
        <f>SUM(F8:I8)</f>
        <v>4</v>
      </c>
      <c r="K8" s="46">
        <v>640</v>
      </c>
      <c r="L8" s="46">
        <f t="shared" si="0"/>
        <v>2560</v>
      </c>
      <c r="M8" s="46">
        <v>1600</v>
      </c>
      <c r="N8" s="46">
        <f t="shared" si="1"/>
        <v>960</v>
      </c>
      <c r="O8" s="46" t="s">
        <v>25</v>
      </c>
      <c r="P8" s="75" t="s">
        <v>28</v>
      </c>
    </row>
    <row r="9" spans="1:16" s="36" customFormat="1" ht="21" customHeight="1" x14ac:dyDescent="0.25">
      <c r="A9" s="46">
        <v>7</v>
      </c>
      <c r="B9" s="47" t="s">
        <v>29</v>
      </c>
      <c r="C9" s="49">
        <v>2.2000000000000002</v>
      </c>
      <c r="D9" s="46">
        <v>2.2400000000000002</v>
      </c>
      <c r="E9" s="46" t="s">
        <v>27</v>
      </c>
      <c r="F9" s="52">
        <v>1</v>
      </c>
      <c r="G9" s="52">
        <v>1</v>
      </c>
      <c r="H9" s="52">
        <v>1</v>
      </c>
      <c r="I9" s="52">
        <v>1</v>
      </c>
      <c r="J9" s="52">
        <f>SUM(F9:I9)</f>
        <v>4</v>
      </c>
      <c r="K9" s="46">
        <v>640</v>
      </c>
      <c r="L9" s="46">
        <f t="shared" si="0"/>
        <v>2560</v>
      </c>
      <c r="M9" s="46">
        <v>1600</v>
      </c>
      <c r="N9" s="46">
        <f t="shared" ref="N9:N47" si="2">L9-M9</f>
        <v>960</v>
      </c>
      <c r="O9" s="46" t="s">
        <v>25</v>
      </c>
      <c r="P9" s="75" t="s">
        <v>28</v>
      </c>
    </row>
    <row r="10" spans="1:16" s="36" customFormat="1" ht="21" customHeight="1" x14ac:dyDescent="0.25">
      <c r="A10" s="46">
        <v>8</v>
      </c>
      <c r="B10" s="47" t="s">
        <v>30</v>
      </c>
      <c r="C10" s="48" t="s">
        <v>31</v>
      </c>
      <c r="D10" s="46">
        <v>2.2400000000000002</v>
      </c>
      <c r="E10" s="46" t="s">
        <v>27</v>
      </c>
      <c r="F10" s="46"/>
      <c r="G10" s="46"/>
      <c r="H10" s="46">
        <v>1</v>
      </c>
      <c r="I10" s="46">
        <v>1</v>
      </c>
      <c r="J10" s="46">
        <v>2</v>
      </c>
      <c r="K10" s="46">
        <v>640</v>
      </c>
      <c r="L10" s="46">
        <f t="shared" si="0"/>
        <v>1280</v>
      </c>
      <c r="M10" s="46">
        <v>800</v>
      </c>
      <c r="N10" s="46">
        <f t="shared" si="2"/>
        <v>480</v>
      </c>
      <c r="O10" s="46" t="s">
        <v>25</v>
      </c>
      <c r="P10" s="55"/>
    </row>
    <row r="11" spans="1:16" s="36" customFormat="1" ht="21" customHeight="1" x14ac:dyDescent="0.25">
      <c r="A11" s="46">
        <v>9</v>
      </c>
      <c r="B11" s="47" t="s">
        <v>32</v>
      </c>
      <c r="C11" s="48" t="s">
        <v>14</v>
      </c>
      <c r="D11" s="46">
        <v>2.23</v>
      </c>
      <c r="E11" s="46" t="s">
        <v>27</v>
      </c>
      <c r="F11" s="64"/>
      <c r="G11" s="52">
        <v>1</v>
      </c>
      <c r="H11" s="52">
        <v>1</v>
      </c>
      <c r="I11" s="52"/>
      <c r="J11" s="52">
        <f>SUM(F11:I11)</f>
        <v>2</v>
      </c>
      <c r="K11" s="46">
        <v>640</v>
      </c>
      <c r="L11" s="46">
        <f t="shared" si="0"/>
        <v>1280</v>
      </c>
      <c r="M11" s="46">
        <v>800</v>
      </c>
      <c r="N11" s="46">
        <f t="shared" si="2"/>
        <v>480</v>
      </c>
      <c r="O11" s="46" t="s">
        <v>25</v>
      </c>
      <c r="P11" s="55" t="s">
        <v>33</v>
      </c>
    </row>
    <row r="12" spans="1:16" s="36" customFormat="1" ht="21" customHeight="1" x14ac:dyDescent="0.25">
      <c r="A12" s="46">
        <v>10</v>
      </c>
      <c r="B12" s="47" t="s">
        <v>34</v>
      </c>
      <c r="C12" s="49">
        <v>2.2000000000000002</v>
      </c>
      <c r="D12" s="46">
        <v>2.23</v>
      </c>
      <c r="E12" s="46" t="s">
        <v>27</v>
      </c>
      <c r="F12" s="52">
        <v>1</v>
      </c>
      <c r="G12" s="52">
        <v>1</v>
      </c>
      <c r="H12" s="52">
        <v>1</v>
      </c>
      <c r="I12" s="52"/>
      <c r="J12" s="52">
        <f>SUM(F12:I12)</f>
        <v>3</v>
      </c>
      <c r="K12" s="46">
        <v>640</v>
      </c>
      <c r="L12" s="46">
        <f t="shared" si="0"/>
        <v>1920</v>
      </c>
      <c r="M12" s="46">
        <v>1200</v>
      </c>
      <c r="N12" s="46">
        <f t="shared" si="2"/>
        <v>720</v>
      </c>
      <c r="O12" s="46" t="s">
        <v>25</v>
      </c>
      <c r="P12" s="75" t="s">
        <v>35</v>
      </c>
    </row>
    <row r="13" spans="1:16" s="36" customFormat="1" ht="21" customHeight="1" x14ac:dyDescent="0.25">
      <c r="A13" s="46">
        <v>11</v>
      </c>
      <c r="B13" s="47" t="s">
        <v>36</v>
      </c>
      <c r="C13" s="48" t="s">
        <v>31</v>
      </c>
      <c r="D13" s="46">
        <v>2.23</v>
      </c>
      <c r="E13" s="46" t="s">
        <v>37</v>
      </c>
      <c r="F13" s="46"/>
      <c r="G13" s="46"/>
      <c r="H13" s="46">
        <v>1</v>
      </c>
      <c r="I13" s="46"/>
      <c r="J13" s="46">
        <v>1</v>
      </c>
      <c r="K13" s="46">
        <v>770</v>
      </c>
      <c r="L13" s="46">
        <f t="shared" si="0"/>
        <v>770</v>
      </c>
      <c r="M13" s="46"/>
      <c r="N13" s="46">
        <f t="shared" si="2"/>
        <v>770</v>
      </c>
      <c r="O13" s="46" t="s">
        <v>38</v>
      </c>
      <c r="P13" s="55"/>
    </row>
    <row r="14" spans="1:16" s="36" customFormat="1" ht="21" customHeight="1" x14ac:dyDescent="0.25">
      <c r="A14" s="46">
        <v>12</v>
      </c>
      <c r="B14" s="47" t="s">
        <v>39</v>
      </c>
      <c r="C14" s="48" t="s">
        <v>31</v>
      </c>
      <c r="D14" s="46">
        <v>2.23</v>
      </c>
      <c r="E14" s="46" t="s">
        <v>37</v>
      </c>
      <c r="F14" s="46"/>
      <c r="G14" s="46"/>
      <c r="H14" s="46">
        <v>1</v>
      </c>
      <c r="I14" s="46"/>
      <c r="J14" s="46">
        <v>1</v>
      </c>
      <c r="K14" s="46">
        <v>770</v>
      </c>
      <c r="L14" s="46">
        <f t="shared" si="0"/>
        <v>770</v>
      </c>
      <c r="M14" s="46"/>
      <c r="N14" s="46">
        <f t="shared" si="2"/>
        <v>770</v>
      </c>
      <c r="O14" s="46" t="s">
        <v>38</v>
      </c>
      <c r="P14" s="55"/>
    </row>
    <row r="15" spans="1:16" s="36" customFormat="1" ht="21" customHeight="1" x14ac:dyDescent="0.25">
      <c r="A15" s="46">
        <v>13</v>
      </c>
      <c r="B15" s="47" t="s">
        <v>40</v>
      </c>
      <c r="C15" s="46">
        <v>2.2200000000000002</v>
      </c>
      <c r="D15" s="46">
        <v>2.23</v>
      </c>
      <c r="E15" s="46" t="s">
        <v>27</v>
      </c>
      <c r="F15" s="46"/>
      <c r="G15" s="46"/>
      <c r="H15" s="46">
        <v>1</v>
      </c>
      <c r="I15" s="46"/>
      <c r="J15" s="46">
        <v>1</v>
      </c>
      <c r="K15" s="46">
        <v>640</v>
      </c>
      <c r="L15" s="46">
        <f t="shared" si="0"/>
        <v>640</v>
      </c>
      <c r="M15" s="46"/>
      <c r="N15" s="46">
        <f t="shared" si="2"/>
        <v>640</v>
      </c>
      <c r="O15" s="46" t="s">
        <v>38</v>
      </c>
      <c r="P15" s="55"/>
    </row>
    <row r="16" spans="1:16" s="36" customFormat="1" ht="21" customHeight="1" x14ac:dyDescent="0.25">
      <c r="A16" s="46">
        <v>14</v>
      </c>
      <c r="B16" s="47" t="s">
        <v>41</v>
      </c>
      <c r="C16" s="46">
        <v>2.2200000000000002</v>
      </c>
      <c r="D16" s="46">
        <v>2.23</v>
      </c>
      <c r="E16" s="46" t="s">
        <v>42</v>
      </c>
      <c r="F16" s="46"/>
      <c r="G16" s="46"/>
      <c r="H16" s="46">
        <v>1</v>
      </c>
      <c r="I16" s="46"/>
      <c r="J16" s="46">
        <v>1</v>
      </c>
      <c r="K16" s="46">
        <v>770</v>
      </c>
      <c r="L16" s="46">
        <f t="shared" si="0"/>
        <v>770</v>
      </c>
      <c r="M16" s="46"/>
      <c r="N16" s="46">
        <f t="shared" si="2"/>
        <v>770</v>
      </c>
      <c r="O16" s="46" t="s">
        <v>38</v>
      </c>
      <c r="P16" s="55"/>
    </row>
    <row r="17" spans="1:17" s="36" customFormat="1" ht="21" customHeight="1" x14ac:dyDescent="0.25">
      <c r="A17" s="46">
        <v>15</v>
      </c>
      <c r="B17" s="47" t="s">
        <v>43</v>
      </c>
      <c r="C17" s="46">
        <v>2.2200000000000002</v>
      </c>
      <c r="D17" s="46">
        <v>2.23</v>
      </c>
      <c r="E17" s="46" t="s">
        <v>37</v>
      </c>
      <c r="F17" s="46"/>
      <c r="G17" s="46"/>
      <c r="H17" s="46">
        <v>1</v>
      </c>
      <c r="I17" s="46"/>
      <c r="J17" s="46">
        <v>1</v>
      </c>
      <c r="K17" s="46">
        <v>770</v>
      </c>
      <c r="L17" s="46">
        <f t="shared" si="0"/>
        <v>770</v>
      </c>
      <c r="M17" s="46"/>
      <c r="N17" s="46">
        <f t="shared" si="2"/>
        <v>770</v>
      </c>
      <c r="O17" s="46" t="s">
        <v>38</v>
      </c>
      <c r="P17" s="55"/>
    </row>
    <row r="18" spans="1:17" s="36" customFormat="1" ht="21" customHeight="1" x14ac:dyDescent="0.25">
      <c r="A18" s="46">
        <v>17</v>
      </c>
      <c r="B18" s="47" t="s">
        <v>44</v>
      </c>
      <c r="C18" s="46">
        <v>2.21</v>
      </c>
      <c r="D18" s="46">
        <v>2.23</v>
      </c>
      <c r="E18" s="46" t="s">
        <v>24</v>
      </c>
      <c r="F18" s="46"/>
      <c r="G18" s="46">
        <v>1</v>
      </c>
      <c r="H18" s="46">
        <v>1</v>
      </c>
      <c r="I18" s="46"/>
      <c r="J18" s="46">
        <v>2</v>
      </c>
      <c r="K18" s="46">
        <v>640</v>
      </c>
      <c r="L18" s="46">
        <f t="shared" si="0"/>
        <v>1280</v>
      </c>
      <c r="M18" s="46"/>
      <c r="N18" s="46">
        <f t="shared" si="2"/>
        <v>1280</v>
      </c>
      <c r="O18" s="46" t="s">
        <v>38</v>
      </c>
      <c r="P18" s="55"/>
    </row>
    <row r="19" spans="1:17" s="36" customFormat="1" ht="21" customHeight="1" x14ac:dyDescent="0.25">
      <c r="A19" s="46">
        <v>18</v>
      </c>
      <c r="B19" s="47" t="s">
        <v>45</v>
      </c>
      <c r="C19" s="46">
        <v>2.21</v>
      </c>
      <c r="D19" s="46">
        <v>2.2400000000000002</v>
      </c>
      <c r="E19" s="65" t="s">
        <v>21</v>
      </c>
      <c r="F19" s="46"/>
      <c r="G19" s="46">
        <v>1</v>
      </c>
      <c r="H19" s="46">
        <v>1</v>
      </c>
      <c r="I19" s="46">
        <v>1</v>
      </c>
      <c r="J19" s="46">
        <v>3</v>
      </c>
      <c r="K19" s="46">
        <v>1000</v>
      </c>
      <c r="L19" s="46">
        <f t="shared" si="0"/>
        <v>3000</v>
      </c>
      <c r="M19" s="46"/>
      <c r="N19" s="46">
        <f t="shared" si="2"/>
        <v>3000</v>
      </c>
      <c r="O19" s="46" t="s">
        <v>38</v>
      </c>
      <c r="P19" s="75" t="s">
        <v>46</v>
      </c>
    </row>
    <row r="20" spans="1:17" s="36" customFormat="1" ht="21" customHeight="1" x14ac:dyDescent="0.25">
      <c r="A20" s="46">
        <v>19</v>
      </c>
      <c r="B20" s="47" t="s">
        <v>47</v>
      </c>
      <c r="C20" s="46">
        <v>2.21</v>
      </c>
      <c r="D20" s="46">
        <v>2.23</v>
      </c>
      <c r="E20" s="65" t="s">
        <v>21</v>
      </c>
      <c r="F20" s="46"/>
      <c r="G20" s="46">
        <v>1</v>
      </c>
      <c r="H20" s="46">
        <v>1</v>
      </c>
      <c r="I20" s="46"/>
      <c r="J20" s="70">
        <v>2</v>
      </c>
      <c r="K20" s="46">
        <v>1000</v>
      </c>
      <c r="L20" s="46">
        <f t="shared" si="0"/>
        <v>2000</v>
      </c>
      <c r="M20" s="46"/>
      <c r="N20" s="46">
        <f t="shared" si="2"/>
        <v>2000</v>
      </c>
      <c r="O20" s="46" t="s">
        <v>48</v>
      </c>
      <c r="P20" s="75" t="s">
        <v>49</v>
      </c>
    </row>
    <row r="21" spans="1:17" s="36" customFormat="1" ht="21" customHeight="1" x14ac:dyDescent="0.25">
      <c r="A21" s="46">
        <v>20</v>
      </c>
      <c r="B21" s="47" t="s">
        <v>50</v>
      </c>
      <c r="C21" s="46">
        <v>2.21</v>
      </c>
      <c r="D21" s="46">
        <v>2.2400000000000002</v>
      </c>
      <c r="E21" s="66" t="s">
        <v>15</v>
      </c>
      <c r="F21" s="46"/>
      <c r="G21" s="46">
        <v>1</v>
      </c>
      <c r="H21" s="46">
        <v>1</v>
      </c>
      <c r="I21" s="46">
        <v>1</v>
      </c>
      <c r="J21" s="46">
        <v>3</v>
      </c>
      <c r="K21" s="46">
        <v>1000</v>
      </c>
      <c r="L21" s="46">
        <f t="shared" si="0"/>
        <v>3000</v>
      </c>
      <c r="M21" s="46"/>
      <c r="N21" s="46">
        <f t="shared" si="2"/>
        <v>3000</v>
      </c>
      <c r="O21" s="46" t="s">
        <v>48</v>
      </c>
      <c r="P21" s="75" t="s">
        <v>51</v>
      </c>
    </row>
    <row r="22" spans="1:17" s="36" customFormat="1" ht="21" customHeight="1" x14ac:dyDescent="0.25">
      <c r="A22" s="46">
        <v>21</v>
      </c>
      <c r="B22" s="47" t="s">
        <v>52</v>
      </c>
      <c r="C22" s="46">
        <v>2.21</v>
      </c>
      <c r="D22" s="46">
        <v>2.2400000000000002</v>
      </c>
      <c r="E22" s="63" t="s">
        <v>21</v>
      </c>
      <c r="F22" s="46"/>
      <c r="G22" s="46">
        <v>1</v>
      </c>
      <c r="H22" s="46">
        <v>1</v>
      </c>
      <c r="I22" s="46">
        <v>1</v>
      </c>
      <c r="J22" s="46">
        <v>3</v>
      </c>
      <c r="K22" s="46">
        <v>1000</v>
      </c>
      <c r="L22" s="46">
        <f t="shared" si="0"/>
        <v>3000</v>
      </c>
      <c r="M22" s="46"/>
      <c r="N22" s="46">
        <f t="shared" si="2"/>
        <v>3000</v>
      </c>
      <c r="O22" s="67" t="s">
        <v>48</v>
      </c>
      <c r="P22" s="75" t="s">
        <v>53</v>
      </c>
    </row>
    <row r="23" spans="1:17" s="36" customFormat="1" ht="21" customHeight="1" x14ac:dyDescent="0.25">
      <c r="A23" s="46">
        <v>22</v>
      </c>
      <c r="B23" s="47" t="s">
        <v>54</v>
      </c>
      <c r="C23" s="46">
        <v>2.21</v>
      </c>
      <c r="D23" s="46">
        <v>2.2400000000000002</v>
      </c>
      <c r="E23" s="65" t="s">
        <v>21</v>
      </c>
      <c r="F23" s="46"/>
      <c r="G23" s="46">
        <v>1</v>
      </c>
      <c r="H23" s="46">
        <v>1</v>
      </c>
      <c r="I23" s="46">
        <v>1</v>
      </c>
      <c r="J23" s="46">
        <v>3</v>
      </c>
      <c r="K23" s="46">
        <v>1000</v>
      </c>
      <c r="L23" s="46">
        <f t="shared" si="0"/>
        <v>3000</v>
      </c>
      <c r="M23" s="46">
        <v>1200</v>
      </c>
      <c r="N23" s="46">
        <f t="shared" si="2"/>
        <v>1800</v>
      </c>
      <c r="O23" s="46" t="s">
        <v>25</v>
      </c>
      <c r="P23" s="75" t="s">
        <v>55</v>
      </c>
    </row>
    <row r="24" spans="1:17" s="36" customFormat="1" ht="21" customHeight="1" x14ac:dyDescent="0.25">
      <c r="A24" s="46">
        <v>24</v>
      </c>
      <c r="B24" s="47" t="s">
        <v>56</v>
      </c>
      <c r="C24" s="49">
        <v>2.2000000000000002</v>
      </c>
      <c r="D24" s="46">
        <v>2.2400000000000002</v>
      </c>
      <c r="E24" s="46" t="s">
        <v>42</v>
      </c>
      <c r="F24" s="52">
        <v>1</v>
      </c>
      <c r="G24" s="52">
        <v>1</v>
      </c>
      <c r="H24" s="52">
        <v>1</v>
      </c>
      <c r="I24" s="52">
        <v>1</v>
      </c>
      <c r="J24" s="52">
        <f>SUM(F24:I24)</f>
        <v>4</v>
      </c>
      <c r="K24" s="46">
        <v>770</v>
      </c>
      <c r="L24" s="46">
        <f t="shared" si="0"/>
        <v>3080</v>
      </c>
      <c r="M24" s="46">
        <v>1600</v>
      </c>
      <c r="N24" s="46">
        <f t="shared" si="2"/>
        <v>1480</v>
      </c>
      <c r="O24" s="46" t="s">
        <v>25</v>
      </c>
      <c r="P24" s="75" t="s">
        <v>28</v>
      </c>
    </row>
    <row r="25" spans="1:17" s="36" customFormat="1" ht="21" customHeight="1" x14ac:dyDescent="0.25">
      <c r="A25" s="46">
        <v>25</v>
      </c>
      <c r="B25" s="47" t="s">
        <v>57</v>
      </c>
      <c r="C25" s="46">
        <v>2.21</v>
      </c>
      <c r="D25" s="46">
        <v>2.2400000000000002</v>
      </c>
      <c r="E25" s="67" t="s">
        <v>24</v>
      </c>
      <c r="F25" s="64"/>
      <c r="G25" s="52">
        <v>1</v>
      </c>
      <c r="H25" s="52">
        <v>1</v>
      </c>
      <c r="I25" s="52">
        <v>1</v>
      </c>
      <c r="J25" s="52">
        <f>SUM(F25:I25)</f>
        <v>3</v>
      </c>
      <c r="K25" s="46">
        <v>640</v>
      </c>
      <c r="L25" s="46">
        <f t="shared" si="0"/>
        <v>1920</v>
      </c>
      <c r="M25" s="46">
        <v>1200</v>
      </c>
      <c r="N25" s="46">
        <f t="shared" si="2"/>
        <v>720</v>
      </c>
      <c r="O25" s="46" t="s">
        <v>25</v>
      </c>
      <c r="P25" s="75" t="s">
        <v>58</v>
      </c>
    </row>
    <row r="26" spans="1:17" s="36" customFormat="1" ht="21" customHeight="1" x14ac:dyDescent="0.25">
      <c r="A26" s="46">
        <v>26</v>
      </c>
      <c r="B26" s="50" t="s">
        <v>59</v>
      </c>
      <c r="C26" s="46">
        <v>2.21</v>
      </c>
      <c r="D26" s="46">
        <v>2.2400000000000002</v>
      </c>
      <c r="E26" s="46" t="s">
        <v>42</v>
      </c>
      <c r="F26" s="64"/>
      <c r="G26" s="64">
        <v>1</v>
      </c>
      <c r="H26" s="64">
        <v>1</v>
      </c>
      <c r="I26" s="64">
        <v>1</v>
      </c>
      <c r="J26" s="64">
        <v>3</v>
      </c>
      <c r="K26" s="46">
        <v>770</v>
      </c>
      <c r="L26" s="46">
        <f t="shared" ref="L26:L47" si="3">SUM(J26*K26)</f>
        <v>2310</v>
      </c>
      <c r="M26" s="46">
        <v>1200</v>
      </c>
      <c r="N26" s="46">
        <f t="shared" si="2"/>
        <v>1110</v>
      </c>
      <c r="O26" s="46" t="s">
        <v>25</v>
      </c>
      <c r="P26" s="76"/>
    </row>
    <row r="27" spans="1:17" s="36" customFormat="1" ht="21" customHeight="1" x14ac:dyDescent="0.25">
      <c r="A27" s="46">
        <v>27</v>
      </c>
      <c r="B27" s="47" t="s">
        <v>60</v>
      </c>
      <c r="C27" s="46">
        <v>2.21</v>
      </c>
      <c r="D27" s="46">
        <v>2.2400000000000002</v>
      </c>
      <c r="E27" s="46" t="s">
        <v>42</v>
      </c>
      <c r="F27" s="64"/>
      <c r="G27" s="52">
        <v>1</v>
      </c>
      <c r="H27" s="52">
        <v>1</v>
      </c>
      <c r="I27" s="52">
        <v>1</v>
      </c>
      <c r="J27" s="52">
        <f>SUM(F27:I27)</f>
        <v>3</v>
      </c>
      <c r="K27" s="46">
        <v>770</v>
      </c>
      <c r="L27" s="46">
        <f t="shared" si="3"/>
        <v>2310</v>
      </c>
      <c r="M27" s="46">
        <v>1200</v>
      </c>
      <c r="N27" s="46">
        <f t="shared" si="2"/>
        <v>1110</v>
      </c>
      <c r="O27" s="46" t="s">
        <v>25</v>
      </c>
      <c r="P27" s="75" t="s">
        <v>61</v>
      </c>
    </row>
    <row r="28" spans="1:17" s="37" customFormat="1" ht="21" customHeight="1" x14ac:dyDescent="0.25">
      <c r="A28" s="46">
        <v>28</v>
      </c>
      <c r="B28" s="47" t="s">
        <v>62</v>
      </c>
      <c r="C28" s="46">
        <v>2.2200000000000002</v>
      </c>
      <c r="D28" s="46">
        <v>2.2400000000000002</v>
      </c>
      <c r="E28" s="46" t="s">
        <v>42</v>
      </c>
      <c r="F28" s="64"/>
      <c r="G28" s="64"/>
      <c r="H28" s="52">
        <v>1</v>
      </c>
      <c r="I28" s="52">
        <v>1</v>
      </c>
      <c r="J28" s="52">
        <f>SUM(F28:I28)</f>
        <v>2</v>
      </c>
      <c r="K28" s="46">
        <v>770</v>
      </c>
      <c r="L28" s="46">
        <f t="shared" si="3"/>
        <v>1540</v>
      </c>
      <c r="M28" s="46">
        <v>800</v>
      </c>
      <c r="N28" s="46">
        <f t="shared" si="2"/>
        <v>740</v>
      </c>
      <c r="O28" s="46" t="s">
        <v>25</v>
      </c>
      <c r="P28" s="75" t="s">
        <v>61</v>
      </c>
      <c r="Q28" s="36"/>
    </row>
    <row r="29" spans="1:17" s="36" customFormat="1" ht="21" customHeight="1" x14ac:dyDescent="0.25">
      <c r="A29" s="46">
        <v>29</v>
      </c>
      <c r="B29" s="47" t="s">
        <v>63</v>
      </c>
      <c r="C29" s="46">
        <v>2.21</v>
      </c>
      <c r="D29" s="46">
        <v>2.2400000000000002</v>
      </c>
      <c r="E29" s="46" t="s">
        <v>42</v>
      </c>
      <c r="F29" s="64"/>
      <c r="G29" s="64">
        <v>1</v>
      </c>
      <c r="H29" s="64">
        <v>1</v>
      </c>
      <c r="I29" s="64">
        <v>1</v>
      </c>
      <c r="J29" s="64">
        <v>3</v>
      </c>
      <c r="K29" s="46">
        <v>770</v>
      </c>
      <c r="L29" s="46">
        <f t="shared" si="3"/>
        <v>2310</v>
      </c>
      <c r="M29" s="46">
        <v>1200</v>
      </c>
      <c r="N29" s="46">
        <f t="shared" si="2"/>
        <v>1110</v>
      </c>
      <c r="O29" s="46" t="s">
        <v>25</v>
      </c>
      <c r="P29" s="76"/>
    </row>
    <row r="30" spans="1:17" s="36" customFormat="1" ht="21" customHeight="1" x14ac:dyDescent="0.25">
      <c r="A30" s="46">
        <v>30</v>
      </c>
      <c r="B30" s="47" t="s">
        <v>64</v>
      </c>
      <c r="C30" s="46">
        <v>2.21</v>
      </c>
      <c r="D30" s="46">
        <v>2.2400000000000002</v>
      </c>
      <c r="E30" s="46" t="s">
        <v>42</v>
      </c>
      <c r="F30" s="64"/>
      <c r="G30" s="52">
        <v>1</v>
      </c>
      <c r="H30" s="52">
        <v>1</v>
      </c>
      <c r="I30" s="52">
        <v>1</v>
      </c>
      <c r="J30" s="52">
        <f>SUM(F30:I30)</f>
        <v>3</v>
      </c>
      <c r="K30" s="46">
        <v>770</v>
      </c>
      <c r="L30" s="46">
        <f t="shared" si="3"/>
        <v>2310</v>
      </c>
      <c r="M30" s="46">
        <v>1200</v>
      </c>
      <c r="N30" s="46">
        <f t="shared" si="2"/>
        <v>1110</v>
      </c>
      <c r="O30" s="46" t="s">
        <v>25</v>
      </c>
      <c r="P30" s="75" t="s">
        <v>65</v>
      </c>
    </row>
    <row r="31" spans="1:17" s="36" customFormat="1" ht="21" customHeight="1" x14ac:dyDescent="0.25">
      <c r="A31" s="46">
        <v>31</v>
      </c>
      <c r="B31" s="47" t="s">
        <v>66</v>
      </c>
      <c r="C31" s="46">
        <v>2.21</v>
      </c>
      <c r="D31" s="46">
        <v>2.2400000000000002</v>
      </c>
      <c r="E31" s="46" t="s">
        <v>42</v>
      </c>
      <c r="F31" s="64"/>
      <c r="G31" s="64">
        <v>1</v>
      </c>
      <c r="H31" s="64">
        <v>1</v>
      </c>
      <c r="I31" s="64">
        <v>1</v>
      </c>
      <c r="J31" s="64">
        <v>3</v>
      </c>
      <c r="K31" s="46">
        <v>770</v>
      </c>
      <c r="L31" s="46">
        <f t="shared" si="3"/>
        <v>2310</v>
      </c>
      <c r="M31" s="46">
        <v>1200</v>
      </c>
      <c r="N31" s="46">
        <f t="shared" si="2"/>
        <v>1110</v>
      </c>
      <c r="O31" s="46" t="s">
        <v>25</v>
      </c>
      <c r="P31" s="76"/>
    </row>
    <row r="32" spans="1:17" s="36" customFormat="1" ht="21" customHeight="1" x14ac:dyDescent="0.25">
      <c r="A32" s="46">
        <v>32</v>
      </c>
      <c r="B32" s="47" t="s">
        <v>67</v>
      </c>
      <c r="C32" s="46">
        <v>2.21</v>
      </c>
      <c r="D32" s="46">
        <v>2.2400000000000002</v>
      </c>
      <c r="E32" s="46" t="s">
        <v>42</v>
      </c>
      <c r="F32" s="64"/>
      <c r="G32" s="52">
        <v>1</v>
      </c>
      <c r="H32" s="52">
        <v>1</v>
      </c>
      <c r="I32" s="52">
        <v>1</v>
      </c>
      <c r="J32" s="52">
        <f>SUM(F32:I32)</f>
        <v>3</v>
      </c>
      <c r="K32" s="46">
        <v>770</v>
      </c>
      <c r="L32" s="46">
        <f t="shared" si="3"/>
        <v>2310</v>
      </c>
      <c r="M32" s="46">
        <v>1200</v>
      </c>
      <c r="N32" s="46">
        <f t="shared" si="2"/>
        <v>1110</v>
      </c>
      <c r="O32" s="46" t="s">
        <v>25</v>
      </c>
      <c r="P32" s="75" t="s">
        <v>61</v>
      </c>
    </row>
    <row r="33" spans="1:17" s="36" customFormat="1" ht="21" customHeight="1" x14ac:dyDescent="0.25">
      <c r="A33" s="46">
        <v>33</v>
      </c>
      <c r="B33" s="50" t="s">
        <v>68</v>
      </c>
      <c r="C33" s="46">
        <v>2.21</v>
      </c>
      <c r="D33" s="46">
        <v>2.2400000000000002</v>
      </c>
      <c r="E33" s="46" t="s">
        <v>42</v>
      </c>
      <c r="F33" s="64"/>
      <c r="G33" s="64">
        <v>1</v>
      </c>
      <c r="H33" s="64">
        <v>1</v>
      </c>
      <c r="I33" s="64">
        <v>1</v>
      </c>
      <c r="J33" s="64">
        <v>3</v>
      </c>
      <c r="K33" s="46">
        <v>770</v>
      </c>
      <c r="L33" s="46">
        <f t="shared" si="3"/>
        <v>2310</v>
      </c>
      <c r="M33" s="46">
        <v>1200</v>
      </c>
      <c r="N33" s="46">
        <f t="shared" si="2"/>
        <v>1110</v>
      </c>
      <c r="O33" s="46" t="s">
        <v>25</v>
      </c>
      <c r="P33" s="76"/>
    </row>
    <row r="34" spans="1:17" s="36" customFormat="1" ht="21" customHeight="1" x14ac:dyDescent="0.25">
      <c r="A34" s="46">
        <v>34</v>
      </c>
      <c r="B34" s="47" t="s">
        <v>69</v>
      </c>
      <c r="C34" s="46">
        <v>2.21</v>
      </c>
      <c r="D34" s="46">
        <v>2.2400000000000002</v>
      </c>
      <c r="E34" s="46" t="s">
        <v>27</v>
      </c>
      <c r="F34" s="64"/>
      <c r="G34" s="64">
        <v>1</v>
      </c>
      <c r="H34" s="64">
        <v>1</v>
      </c>
      <c r="I34" s="64">
        <v>1</v>
      </c>
      <c r="J34" s="64">
        <v>3</v>
      </c>
      <c r="K34" s="46">
        <v>640</v>
      </c>
      <c r="L34" s="46">
        <f t="shared" si="3"/>
        <v>1920</v>
      </c>
      <c r="M34" s="46">
        <v>1200</v>
      </c>
      <c r="N34" s="46">
        <f t="shared" si="2"/>
        <v>720</v>
      </c>
      <c r="O34" s="46" t="s">
        <v>25</v>
      </c>
      <c r="P34" s="76"/>
    </row>
    <row r="35" spans="1:17" s="36" customFormat="1" ht="21" customHeight="1" x14ac:dyDescent="0.25">
      <c r="A35" s="46">
        <v>35</v>
      </c>
      <c r="B35" s="47" t="s">
        <v>70</v>
      </c>
      <c r="C35" s="46">
        <v>2.21</v>
      </c>
      <c r="D35" s="46">
        <v>2.2400000000000002</v>
      </c>
      <c r="E35" s="46" t="s">
        <v>27</v>
      </c>
      <c r="F35" s="64"/>
      <c r="G35" s="64">
        <v>1</v>
      </c>
      <c r="H35" s="64">
        <v>1</v>
      </c>
      <c r="I35" s="64">
        <v>1</v>
      </c>
      <c r="J35" s="64">
        <v>3</v>
      </c>
      <c r="K35" s="46">
        <v>640</v>
      </c>
      <c r="L35" s="46">
        <f t="shared" si="3"/>
        <v>1920</v>
      </c>
      <c r="M35" s="46">
        <v>1200</v>
      </c>
      <c r="N35" s="46">
        <f t="shared" si="2"/>
        <v>720</v>
      </c>
      <c r="O35" s="46" t="s">
        <v>25</v>
      </c>
      <c r="P35" s="76"/>
    </row>
    <row r="36" spans="1:17" s="38" customFormat="1" ht="24" customHeight="1" x14ac:dyDescent="0.25">
      <c r="A36" s="46">
        <v>36</v>
      </c>
      <c r="B36" s="47" t="s">
        <v>71</v>
      </c>
      <c r="C36" s="46">
        <v>2.21</v>
      </c>
      <c r="D36" s="46">
        <v>2.2400000000000002</v>
      </c>
      <c r="E36" s="46" t="s">
        <v>27</v>
      </c>
      <c r="F36" s="64"/>
      <c r="G36" s="52">
        <v>1</v>
      </c>
      <c r="H36" s="52">
        <v>1</v>
      </c>
      <c r="I36" s="52">
        <v>1</v>
      </c>
      <c r="J36" s="52">
        <f>SUM(F36:I36)</f>
        <v>3</v>
      </c>
      <c r="K36" s="46">
        <v>640</v>
      </c>
      <c r="L36" s="46">
        <f t="shared" si="3"/>
        <v>1920</v>
      </c>
      <c r="M36" s="46">
        <v>1200</v>
      </c>
      <c r="N36" s="46">
        <f t="shared" si="2"/>
        <v>720</v>
      </c>
      <c r="O36" s="46" t="s">
        <v>25</v>
      </c>
      <c r="P36" s="75" t="s">
        <v>61</v>
      </c>
      <c r="Q36" s="36"/>
    </row>
    <row r="37" spans="1:17" s="38" customFormat="1" ht="24" customHeight="1" x14ac:dyDescent="0.25">
      <c r="A37" s="46">
        <v>37</v>
      </c>
      <c r="B37" s="47" t="s">
        <v>72</v>
      </c>
      <c r="C37" s="46">
        <v>2.21</v>
      </c>
      <c r="D37" s="46">
        <v>2.2400000000000002</v>
      </c>
      <c r="E37" s="46" t="s">
        <v>27</v>
      </c>
      <c r="F37" s="46"/>
      <c r="G37" s="46">
        <v>1</v>
      </c>
      <c r="H37" s="46">
        <v>1</v>
      </c>
      <c r="I37" s="46">
        <v>1</v>
      </c>
      <c r="J37" s="46">
        <v>3</v>
      </c>
      <c r="K37" s="46">
        <v>640</v>
      </c>
      <c r="L37" s="46">
        <f t="shared" si="3"/>
        <v>1920</v>
      </c>
      <c r="M37" s="46">
        <v>1200</v>
      </c>
      <c r="N37" s="46">
        <f t="shared" si="2"/>
        <v>720</v>
      </c>
      <c r="O37" s="46" t="s">
        <v>25</v>
      </c>
      <c r="P37" s="76"/>
      <c r="Q37" s="36"/>
    </row>
    <row r="38" spans="1:17" s="38" customFormat="1" ht="24" customHeight="1" x14ac:dyDescent="0.25">
      <c r="A38" s="46">
        <v>38</v>
      </c>
      <c r="B38" s="47" t="s">
        <v>73</v>
      </c>
      <c r="C38" s="46">
        <v>2.21</v>
      </c>
      <c r="D38" s="46">
        <v>2.2400000000000002</v>
      </c>
      <c r="E38" s="46" t="s">
        <v>27</v>
      </c>
      <c r="F38" s="46"/>
      <c r="G38" s="46">
        <v>1</v>
      </c>
      <c r="H38" s="46">
        <v>1</v>
      </c>
      <c r="I38" s="46">
        <v>1</v>
      </c>
      <c r="J38" s="46">
        <v>3</v>
      </c>
      <c r="K38" s="46">
        <v>640</v>
      </c>
      <c r="L38" s="46">
        <f t="shared" si="3"/>
        <v>1920</v>
      </c>
      <c r="M38" s="46">
        <v>1200</v>
      </c>
      <c r="N38" s="46">
        <f t="shared" si="2"/>
        <v>720</v>
      </c>
      <c r="O38" s="46" t="s">
        <v>25</v>
      </c>
      <c r="P38" s="76"/>
      <c r="Q38" s="36"/>
    </row>
    <row r="39" spans="1:17" s="38" customFormat="1" ht="24" customHeight="1" x14ac:dyDescent="0.25">
      <c r="A39" s="46">
        <v>39</v>
      </c>
      <c r="B39" s="47" t="s">
        <v>74</v>
      </c>
      <c r="C39" s="49">
        <v>2.2000000000000002</v>
      </c>
      <c r="D39" s="46">
        <v>2.2400000000000002</v>
      </c>
      <c r="E39" s="46" t="s">
        <v>24</v>
      </c>
      <c r="F39" s="46">
        <v>1</v>
      </c>
      <c r="G39" s="46">
        <v>1</v>
      </c>
      <c r="H39" s="46">
        <v>1</v>
      </c>
      <c r="I39" s="46">
        <v>1</v>
      </c>
      <c r="J39" s="46">
        <v>4</v>
      </c>
      <c r="K39" s="46">
        <v>640</v>
      </c>
      <c r="L39" s="46">
        <f t="shared" si="3"/>
        <v>2560</v>
      </c>
      <c r="M39" s="46"/>
      <c r="N39" s="46">
        <f t="shared" si="2"/>
        <v>2560</v>
      </c>
      <c r="O39" s="46" t="s">
        <v>38</v>
      </c>
      <c r="P39" s="76"/>
      <c r="Q39" s="36"/>
    </row>
    <row r="40" spans="1:17" s="36" customFormat="1" ht="21" customHeight="1" x14ac:dyDescent="0.25">
      <c r="A40" s="46">
        <v>40</v>
      </c>
      <c r="B40" s="51" t="s">
        <v>75</v>
      </c>
      <c r="C40" s="52">
        <v>2.21</v>
      </c>
      <c r="D40" s="52">
        <v>2.2400000000000002</v>
      </c>
      <c r="E40" s="52" t="s">
        <v>27</v>
      </c>
      <c r="F40" s="68"/>
      <c r="G40" s="52">
        <v>1</v>
      </c>
      <c r="H40" s="52">
        <v>1</v>
      </c>
      <c r="I40" s="52">
        <v>1</v>
      </c>
      <c r="J40" s="52">
        <f t="shared" ref="J40:J47" si="4">SUM(F40:I40)</f>
        <v>3</v>
      </c>
      <c r="K40" s="52">
        <v>640</v>
      </c>
      <c r="L40" s="67">
        <f t="shared" si="3"/>
        <v>1920</v>
      </c>
      <c r="M40" s="77">
        <v>1200</v>
      </c>
      <c r="N40" s="67">
        <f t="shared" si="2"/>
        <v>720</v>
      </c>
      <c r="O40" s="52" t="s">
        <v>25</v>
      </c>
      <c r="P40" s="75" t="s">
        <v>76</v>
      </c>
      <c r="Q40" s="38"/>
    </row>
    <row r="41" spans="1:17" s="36" customFormat="1" ht="21" customHeight="1" x14ac:dyDescent="0.25">
      <c r="A41" s="46">
        <v>41</v>
      </c>
      <c r="B41" s="51" t="s">
        <v>77</v>
      </c>
      <c r="C41" s="52">
        <v>2.21</v>
      </c>
      <c r="D41" s="52">
        <v>2.2400000000000002</v>
      </c>
      <c r="E41" s="52" t="s">
        <v>37</v>
      </c>
      <c r="F41" s="68"/>
      <c r="G41" s="52">
        <v>1</v>
      </c>
      <c r="H41" s="52">
        <v>1</v>
      </c>
      <c r="I41" s="52">
        <v>1</v>
      </c>
      <c r="J41" s="52">
        <f t="shared" si="4"/>
        <v>3</v>
      </c>
      <c r="K41" s="52">
        <v>770</v>
      </c>
      <c r="L41" s="67">
        <f t="shared" si="3"/>
        <v>2310</v>
      </c>
      <c r="M41" s="77">
        <v>1200</v>
      </c>
      <c r="N41" s="67">
        <f t="shared" si="2"/>
        <v>1110</v>
      </c>
      <c r="O41" s="52" t="s">
        <v>25</v>
      </c>
      <c r="P41" s="75" t="s">
        <v>76</v>
      </c>
      <c r="Q41" s="38"/>
    </row>
    <row r="42" spans="1:17" s="36" customFormat="1" ht="21" customHeight="1" x14ac:dyDescent="0.25">
      <c r="A42" s="46">
        <v>42</v>
      </c>
      <c r="B42" s="51" t="s">
        <v>78</v>
      </c>
      <c r="C42" s="52">
        <v>2.21</v>
      </c>
      <c r="D42" s="52">
        <v>2.2400000000000002</v>
      </c>
      <c r="E42" s="65" t="s">
        <v>21</v>
      </c>
      <c r="F42" s="69"/>
      <c r="G42" s="52">
        <v>1</v>
      </c>
      <c r="H42" s="52">
        <v>1</v>
      </c>
      <c r="I42" s="52">
        <v>1</v>
      </c>
      <c r="J42" s="52">
        <f t="shared" si="4"/>
        <v>3</v>
      </c>
      <c r="K42" s="52">
        <v>1000</v>
      </c>
      <c r="L42" s="67">
        <f t="shared" si="3"/>
        <v>3000</v>
      </c>
      <c r="M42" s="52"/>
      <c r="N42" s="67">
        <f t="shared" si="2"/>
        <v>3000</v>
      </c>
      <c r="O42" s="52" t="s">
        <v>38</v>
      </c>
      <c r="P42" s="75" t="s">
        <v>76</v>
      </c>
      <c r="Q42" s="38"/>
    </row>
    <row r="43" spans="1:17" s="36" customFormat="1" ht="21" customHeight="1" x14ac:dyDescent="0.25">
      <c r="A43" s="46">
        <v>43</v>
      </c>
      <c r="B43" s="51" t="s">
        <v>79</v>
      </c>
      <c r="C43" s="52">
        <v>2.21</v>
      </c>
      <c r="D43" s="52">
        <v>2.2400000000000002</v>
      </c>
      <c r="E43" s="52" t="s">
        <v>42</v>
      </c>
      <c r="F43" s="68"/>
      <c r="G43" s="52">
        <v>1</v>
      </c>
      <c r="H43" s="52">
        <v>1</v>
      </c>
      <c r="I43" s="52">
        <v>1</v>
      </c>
      <c r="J43" s="52">
        <f t="shared" si="4"/>
        <v>3</v>
      </c>
      <c r="K43" s="52">
        <v>770</v>
      </c>
      <c r="L43" s="67">
        <f t="shared" si="3"/>
        <v>2310</v>
      </c>
      <c r="M43" s="77">
        <v>1200</v>
      </c>
      <c r="N43" s="67">
        <f t="shared" si="2"/>
        <v>1110</v>
      </c>
      <c r="O43" s="52" t="s">
        <v>25</v>
      </c>
      <c r="P43" s="75" t="s">
        <v>76</v>
      </c>
      <c r="Q43" s="38"/>
    </row>
    <row r="44" spans="1:17" s="36" customFormat="1" ht="21" customHeight="1" x14ac:dyDescent="0.25">
      <c r="A44" s="46">
        <v>44</v>
      </c>
      <c r="B44" s="51" t="s">
        <v>80</v>
      </c>
      <c r="C44" s="52">
        <v>2.21</v>
      </c>
      <c r="D44" s="52">
        <v>2.2400000000000002</v>
      </c>
      <c r="E44" s="65" t="s">
        <v>21</v>
      </c>
      <c r="F44" s="68"/>
      <c r="G44" s="52">
        <v>1</v>
      </c>
      <c r="H44" s="52">
        <v>1</v>
      </c>
      <c r="I44" s="52">
        <v>1</v>
      </c>
      <c r="J44" s="52">
        <f t="shared" si="4"/>
        <v>3</v>
      </c>
      <c r="K44" s="52">
        <v>1000</v>
      </c>
      <c r="L44" s="67">
        <f t="shared" si="3"/>
        <v>3000</v>
      </c>
      <c r="M44" s="77"/>
      <c r="N44" s="67">
        <f t="shared" si="2"/>
        <v>3000</v>
      </c>
      <c r="O44" s="52" t="s">
        <v>81</v>
      </c>
      <c r="P44" s="75" t="s">
        <v>76</v>
      </c>
      <c r="Q44" s="38"/>
    </row>
    <row r="45" spans="1:17" s="36" customFormat="1" ht="21" customHeight="1" x14ac:dyDescent="0.25">
      <c r="A45" s="46">
        <v>45</v>
      </c>
      <c r="B45" s="51" t="s">
        <v>82</v>
      </c>
      <c r="C45" s="52">
        <v>2.21</v>
      </c>
      <c r="D45" s="52">
        <v>2.2400000000000002</v>
      </c>
      <c r="E45" s="52" t="s">
        <v>42</v>
      </c>
      <c r="F45" s="68"/>
      <c r="G45" s="52">
        <v>1</v>
      </c>
      <c r="H45" s="52">
        <v>1</v>
      </c>
      <c r="I45" s="52">
        <v>1</v>
      </c>
      <c r="J45" s="52">
        <f t="shared" si="4"/>
        <v>3</v>
      </c>
      <c r="K45" s="52">
        <v>770</v>
      </c>
      <c r="L45" s="67">
        <f t="shared" si="3"/>
        <v>2310</v>
      </c>
      <c r="M45" s="77">
        <v>1200</v>
      </c>
      <c r="N45" s="67">
        <f t="shared" si="2"/>
        <v>1110</v>
      </c>
      <c r="O45" s="52" t="s">
        <v>25</v>
      </c>
      <c r="P45" s="75" t="s">
        <v>76</v>
      </c>
      <c r="Q45" s="38"/>
    </row>
    <row r="46" spans="1:17" s="38" customFormat="1" ht="24" customHeight="1" x14ac:dyDescent="0.25">
      <c r="A46" s="46">
        <v>46</v>
      </c>
      <c r="B46" s="53" t="s">
        <v>83</v>
      </c>
      <c r="C46" s="52">
        <v>2.21</v>
      </c>
      <c r="D46" s="52">
        <v>2.2400000000000002</v>
      </c>
      <c r="E46" s="52" t="s">
        <v>42</v>
      </c>
      <c r="F46" s="68"/>
      <c r="G46" s="52">
        <v>1</v>
      </c>
      <c r="H46" s="52">
        <v>1</v>
      </c>
      <c r="I46" s="52">
        <v>1</v>
      </c>
      <c r="J46" s="52">
        <f t="shared" si="4"/>
        <v>3</v>
      </c>
      <c r="K46" s="52">
        <v>770</v>
      </c>
      <c r="L46" s="67">
        <f t="shared" si="3"/>
        <v>2310</v>
      </c>
      <c r="M46" s="77">
        <v>1200</v>
      </c>
      <c r="N46" s="67">
        <f t="shared" si="2"/>
        <v>1110</v>
      </c>
      <c r="O46" s="52" t="s">
        <v>25</v>
      </c>
      <c r="P46" s="75" t="s">
        <v>76</v>
      </c>
    </row>
    <row r="47" spans="1:17" s="38" customFormat="1" ht="24" customHeight="1" x14ac:dyDescent="0.25">
      <c r="A47" s="46">
        <v>47</v>
      </c>
      <c r="B47" s="51" t="s">
        <v>84</v>
      </c>
      <c r="C47" s="52">
        <v>2.2200000000000002</v>
      </c>
      <c r="D47" s="52">
        <v>2.23</v>
      </c>
      <c r="E47" s="52" t="s">
        <v>27</v>
      </c>
      <c r="F47" s="69"/>
      <c r="G47" s="52"/>
      <c r="H47" s="52">
        <v>1</v>
      </c>
      <c r="I47" s="52"/>
      <c r="J47" s="52">
        <f t="shared" si="4"/>
        <v>1</v>
      </c>
      <c r="K47" s="52">
        <v>640</v>
      </c>
      <c r="L47" s="67">
        <f t="shared" si="3"/>
        <v>640</v>
      </c>
      <c r="M47" s="68"/>
      <c r="N47" s="67">
        <f t="shared" si="2"/>
        <v>640</v>
      </c>
      <c r="O47" s="52" t="s">
        <v>38</v>
      </c>
      <c r="P47" s="75" t="s">
        <v>76</v>
      </c>
    </row>
    <row r="48" spans="1:17" s="38" customFormat="1" ht="24" customHeight="1" x14ac:dyDescent="0.25">
      <c r="A48" s="46"/>
      <c r="B48" s="54"/>
      <c r="C48" s="55"/>
      <c r="D48" s="55"/>
      <c r="E48" s="55"/>
      <c r="F48" s="55"/>
      <c r="G48" s="55"/>
      <c r="H48" s="55"/>
      <c r="I48" s="55"/>
      <c r="J48" s="71">
        <f>SUM(J3:J47)</f>
        <v>122</v>
      </c>
      <c r="K48" s="55"/>
      <c r="L48" s="71">
        <f>SUM(L3:L47)</f>
        <v>95190</v>
      </c>
      <c r="M48" s="71">
        <f>SUM(M3:M47)</f>
        <v>32400</v>
      </c>
      <c r="N48" s="71">
        <f>SUM(N3:N47)</f>
        <v>62790</v>
      </c>
      <c r="O48" s="76"/>
      <c r="P48" s="55"/>
      <c r="Q48" s="36"/>
    </row>
    <row r="49" spans="1:17" x14ac:dyDescent="0.25">
      <c r="A49" s="56"/>
    </row>
    <row r="50" spans="1:17" s="39" customFormat="1" ht="21" customHeight="1" x14ac:dyDescent="0.25">
      <c r="A50" s="57"/>
      <c r="B50" s="58" t="s">
        <v>85</v>
      </c>
      <c r="C50" s="57">
        <v>2.21</v>
      </c>
      <c r="D50" s="57">
        <v>2.2400000000000002</v>
      </c>
      <c r="E50" s="57" t="s">
        <v>42</v>
      </c>
      <c r="F50" s="57"/>
      <c r="G50" s="57"/>
      <c r="H50" s="57"/>
      <c r="I50" s="57"/>
      <c r="J50" s="57"/>
      <c r="K50" s="57"/>
      <c r="L50" s="57"/>
      <c r="M50" s="57"/>
      <c r="N50" s="57"/>
      <c r="O50" s="57" t="s">
        <v>25</v>
      </c>
      <c r="P50" s="78" t="s">
        <v>86</v>
      </c>
    </row>
    <row r="51" spans="1:17" s="40" customFormat="1" ht="24" customHeight="1" x14ac:dyDescent="0.25">
      <c r="A51" s="59"/>
      <c r="B51" s="60" t="s">
        <v>87</v>
      </c>
      <c r="C51" s="59">
        <v>2.2200000000000002</v>
      </c>
      <c r="D51" s="59">
        <v>2.23</v>
      </c>
      <c r="E51" s="59" t="s">
        <v>27</v>
      </c>
      <c r="F51" s="59"/>
      <c r="G51" s="59"/>
      <c r="H51" s="59"/>
      <c r="I51" s="59"/>
      <c r="J51" s="59"/>
      <c r="K51" s="59"/>
      <c r="L51" s="72"/>
      <c r="M51" s="72"/>
      <c r="N51" s="79"/>
      <c r="O51" s="59" t="s">
        <v>38</v>
      </c>
      <c r="P51" s="80" t="s">
        <v>86</v>
      </c>
      <c r="Q51" s="81"/>
    </row>
    <row r="52" spans="1:17" x14ac:dyDescent="0.25">
      <c r="A52" s="56"/>
    </row>
    <row r="53" spans="1:17" x14ac:dyDescent="0.25">
      <c r="A53" s="56"/>
    </row>
    <row r="54" spans="1:17" x14ac:dyDescent="0.25">
      <c r="A54" s="56"/>
    </row>
    <row r="55" spans="1:17" x14ac:dyDescent="0.25">
      <c r="A55" s="56"/>
    </row>
    <row r="56" spans="1:17" x14ac:dyDescent="0.25">
      <c r="A56" s="56"/>
    </row>
    <row r="57" spans="1:17" x14ac:dyDescent="0.25">
      <c r="A57" s="56"/>
    </row>
    <row r="58" spans="1:17" x14ac:dyDescent="0.25">
      <c r="A58" s="56"/>
    </row>
    <row r="59" spans="1:17" x14ac:dyDescent="0.25">
      <c r="A59" s="56"/>
    </row>
    <row r="60" spans="1:17" x14ac:dyDescent="0.25">
      <c r="A60" s="56"/>
    </row>
    <row r="61" spans="1:17" x14ac:dyDescent="0.25">
      <c r="A61" s="56"/>
    </row>
    <row r="62" spans="1:17" x14ac:dyDescent="0.25">
      <c r="A62" s="56"/>
    </row>
    <row r="63" spans="1:17" x14ac:dyDescent="0.25">
      <c r="A63" s="56"/>
    </row>
    <row r="64" spans="1:17" x14ac:dyDescent="0.25">
      <c r="A64" s="56"/>
    </row>
    <row r="65" spans="1:1" x14ac:dyDescent="0.25">
      <c r="A65" s="56"/>
    </row>
    <row r="66" spans="1:1" x14ac:dyDescent="0.25">
      <c r="A66" s="56"/>
    </row>
    <row r="67" spans="1:1" x14ac:dyDescent="0.25">
      <c r="A67" s="56"/>
    </row>
    <row r="68" spans="1:1" x14ac:dyDescent="0.25">
      <c r="A68" s="56"/>
    </row>
    <row r="69" spans="1:1" x14ac:dyDescent="0.25">
      <c r="A69" s="56"/>
    </row>
    <row r="70" spans="1:1" x14ac:dyDescent="0.25">
      <c r="A70" s="56"/>
    </row>
    <row r="71" spans="1:1" x14ac:dyDescent="0.25">
      <c r="A71" s="56"/>
    </row>
    <row r="72" spans="1:1" x14ac:dyDescent="0.25">
      <c r="A72" s="56"/>
    </row>
    <row r="73" spans="1:1" x14ac:dyDescent="0.25">
      <c r="A73" s="56"/>
    </row>
    <row r="74" spans="1:1" x14ac:dyDescent="0.25">
      <c r="A74" s="56"/>
    </row>
    <row r="75" spans="1:1" x14ac:dyDescent="0.25">
      <c r="A75" s="56"/>
    </row>
    <row r="76" spans="1:1" x14ac:dyDescent="0.25">
      <c r="A76" s="56"/>
    </row>
    <row r="77" spans="1:1" x14ac:dyDescent="0.25">
      <c r="A77" s="56"/>
    </row>
    <row r="78" spans="1:1" x14ac:dyDescent="0.25">
      <c r="A78" s="56"/>
    </row>
    <row r="79" spans="1:1" x14ac:dyDescent="0.25">
      <c r="A79" s="56"/>
    </row>
    <row r="80" spans="1:1" x14ac:dyDescent="0.25">
      <c r="A80" s="56"/>
    </row>
    <row r="81" spans="1:1" x14ac:dyDescent="0.25">
      <c r="A81" s="56"/>
    </row>
    <row r="82" spans="1:1" x14ac:dyDescent="0.25">
      <c r="A82" s="56"/>
    </row>
    <row r="83" spans="1:1" x14ac:dyDescent="0.25">
      <c r="A83" s="56"/>
    </row>
    <row r="84" spans="1:1" x14ac:dyDescent="0.25">
      <c r="A84" s="56"/>
    </row>
    <row r="85" spans="1:1" x14ac:dyDescent="0.25">
      <c r="A85" s="56"/>
    </row>
    <row r="86" spans="1:1" x14ac:dyDescent="0.25">
      <c r="A86" s="56"/>
    </row>
    <row r="87" spans="1:1" x14ac:dyDescent="0.25">
      <c r="A87" s="56"/>
    </row>
    <row r="88" spans="1:1" x14ac:dyDescent="0.25">
      <c r="A88" s="56"/>
    </row>
    <row r="89" spans="1:1" x14ac:dyDescent="0.25">
      <c r="A89" s="56"/>
    </row>
    <row r="90" spans="1:1" x14ac:dyDescent="0.25">
      <c r="A90" s="56"/>
    </row>
    <row r="91" spans="1:1" x14ac:dyDescent="0.25">
      <c r="A91" s="56"/>
    </row>
    <row r="92" spans="1:1" x14ac:dyDescent="0.25">
      <c r="A92" s="56"/>
    </row>
    <row r="93" spans="1:1" x14ac:dyDescent="0.25">
      <c r="A93" s="56"/>
    </row>
    <row r="94" spans="1:1" x14ac:dyDescent="0.25">
      <c r="A94" s="56"/>
    </row>
    <row r="95" spans="1:1" x14ac:dyDescent="0.25">
      <c r="A95" s="56"/>
    </row>
    <row r="96" spans="1:1" x14ac:dyDescent="0.25">
      <c r="A96" s="56"/>
    </row>
    <row r="97" spans="1:1" x14ac:dyDescent="0.25">
      <c r="A97" s="56"/>
    </row>
    <row r="98" spans="1:1" x14ac:dyDescent="0.25">
      <c r="A98" s="56"/>
    </row>
    <row r="99" spans="1:1" x14ac:dyDescent="0.25">
      <c r="A99" s="56"/>
    </row>
    <row r="100" spans="1:1" x14ac:dyDescent="0.25">
      <c r="A100" s="56"/>
    </row>
    <row r="101" spans="1:1" x14ac:dyDescent="0.25">
      <c r="A101" s="56"/>
    </row>
    <row r="102" spans="1:1" x14ac:dyDescent="0.25">
      <c r="A102" s="56"/>
    </row>
    <row r="103" spans="1:1" x14ac:dyDescent="0.25">
      <c r="A103" s="56"/>
    </row>
    <row r="104" spans="1:1" x14ac:dyDescent="0.25">
      <c r="A104" s="56"/>
    </row>
    <row r="105" spans="1:1" x14ac:dyDescent="0.25">
      <c r="A105" s="56"/>
    </row>
    <row r="106" spans="1:1" x14ac:dyDescent="0.25">
      <c r="A106" s="56"/>
    </row>
    <row r="107" spans="1:1" x14ac:dyDescent="0.25">
      <c r="A107" s="56"/>
    </row>
    <row r="108" spans="1:1" x14ac:dyDescent="0.25">
      <c r="A108" s="56"/>
    </row>
    <row r="109" spans="1:1" x14ac:dyDescent="0.25">
      <c r="A109" s="56"/>
    </row>
    <row r="110" spans="1:1" x14ac:dyDescent="0.25">
      <c r="A110" s="56"/>
    </row>
    <row r="111" spans="1:1" x14ac:dyDescent="0.25">
      <c r="A111" s="56"/>
    </row>
    <row r="112" spans="1:1" x14ac:dyDescent="0.25">
      <c r="A112" s="56"/>
    </row>
    <row r="113" spans="1:1" x14ac:dyDescent="0.25">
      <c r="A113" s="56"/>
    </row>
    <row r="114" spans="1:1" x14ac:dyDescent="0.25">
      <c r="A114" s="56"/>
    </row>
    <row r="115" spans="1:1" x14ac:dyDescent="0.25">
      <c r="A115" s="56"/>
    </row>
    <row r="116" spans="1:1" x14ac:dyDescent="0.25">
      <c r="A116" s="56"/>
    </row>
    <row r="117" spans="1:1" x14ac:dyDescent="0.25">
      <c r="A117" s="56"/>
    </row>
    <row r="118" spans="1:1" x14ac:dyDescent="0.25">
      <c r="A118" s="56"/>
    </row>
    <row r="119" spans="1:1" x14ac:dyDescent="0.25">
      <c r="A119" s="56"/>
    </row>
    <row r="120" spans="1:1" x14ac:dyDescent="0.25">
      <c r="A120" s="56"/>
    </row>
    <row r="121" spans="1:1" x14ac:dyDescent="0.25">
      <c r="A121" s="56"/>
    </row>
    <row r="122" spans="1:1" x14ac:dyDescent="0.25">
      <c r="A122" s="56"/>
    </row>
    <row r="123" spans="1:1" x14ac:dyDescent="0.25">
      <c r="A123" s="56"/>
    </row>
    <row r="124" spans="1:1" x14ac:dyDescent="0.25">
      <c r="A124" s="56"/>
    </row>
    <row r="125" spans="1:1" x14ac:dyDescent="0.25">
      <c r="A125" s="56"/>
    </row>
    <row r="126" spans="1:1" x14ac:dyDescent="0.25">
      <c r="A126" s="56"/>
    </row>
    <row r="127" spans="1:1" x14ac:dyDescent="0.25">
      <c r="A127" s="56"/>
    </row>
    <row r="128" spans="1:1" x14ac:dyDescent="0.25">
      <c r="A128" s="56"/>
    </row>
    <row r="129" spans="1:1" x14ac:dyDescent="0.25">
      <c r="A129" s="56"/>
    </row>
    <row r="130" spans="1:1" x14ac:dyDescent="0.25">
      <c r="A130" s="56"/>
    </row>
    <row r="131" spans="1:1" x14ac:dyDescent="0.25">
      <c r="A131" s="56"/>
    </row>
    <row r="132" spans="1:1" x14ac:dyDescent="0.25">
      <c r="A132" s="56"/>
    </row>
    <row r="133" spans="1:1" x14ac:dyDescent="0.25">
      <c r="A133" s="56"/>
    </row>
    <row r="134" spans="1:1" x14ac:dyDescent="0.25">
      <c r="A134" s="56"/>
    </row>
    <row r="135" spans="1:1" x14ac:dyDescent="0.25">
      <c r="A135" s="56"/>
    </row>
    <row r="136" spans="1:1" x14ac:dyDescent="0.25">
      <c r="A136" s="56"/>
    </row>
    <row r="137" spans="1:1" x14ac:dyDescent="0.25">
      <c r="A137" s="56"/>
    </row>
    <row r="138" spans="1:1" x14ac:dyDescent="0.25">
      <c r="A138" s="56"/>
    </row>
    <row r="139" spans="1:1" x14ac:dyDescent="0.25">
      <c r="A139" s="56"/>
    </row>
    <row r="140" spans="1:1" x14ac:dyDescent="0.25">
      <c r="A140" s="56"/>
    </row>
    <row r="141" spans="1:1" x14ac:dyDescent="0.25">
      <c r="A141" s="56"/>
    </row>
    <row r="142" spans="1:1" x14ac:dyDescent="0.25">
      <c r="A142" s="56"/>
    </row>
    <row r="143" spans="1:1" x14ac:dyDescent="0.25">
      <c r="A143" s="56"/>
    </row>
    <row r="144" spans="1:1" x14ac:dyDescent="0.25">
      <c r="A144" s="56"/>
    </row>
    <row r="145" spans="1:1" x14ac:dyDescent="0.25">
      <c r="A145" s="56"/>
    </row>
    <row r="146" spans="1:1" x14ac:dyDescent="0.25">
      <c r="A146" s="56"/>
    </row>
    <row r="147" spans="1:1" x14ac:dyDescent="0.25">
      <c r="A147" s="56"/>
    </row>
    <row r="148" spans="1:1" x14ac:dyDescent="0.25">
      <c r="A148" s="56"/>
    </row>
    <row r="149" spans="1:1" x14ac:dyDescent="0.25">
      <c r="A149" s="56"/>
    </row>
    <row r="150" spans="1:1" x14ac:dyDescent="0.25">
      <c r="A150" s="56"/>
    </row>
    <row r="151" spans="1:1" x14ac:dyDescent="0.25">
      <c r="A151" s="56"/>
    </row>
    <row r="152" spans="1:1" x14ac:dyDescent="0.25">
      <c r="A152" s="56"/>
    </row>
    <row r="153" spans="1:1" x14ac:dyDescent="0.25">
      <c r="A153" s="56"/>
    </row>
    <row r="154" spans="1:1" x14ac:dyDescent="0.25">
      <c r="A154" s="56"/>
    </row>
    <row r="155" spans="1:1" x14ac:dyDescent="0.25">
      <c r="A155" s="56"/>
    </row>
    <row r="156" spans="1:1" x14ac:dyDescent="0.25">
      <c r="A156" s="56"/>
    </row>
    <row r="157" spans="1:1" x14ac:dyDescent="0.25">
      <c r="A157" s="56"/>
    </row>
    <row r="158" spans="1:1" x14ac:dyDescent="0.25">
      <c r="A158" s="56"/>
    </row>
    <row r="159" spans="1:1" x14ac:dyDescent="0.25">
      <c r="A159" s="56"/>
    </row>
    <row r="160" spans="1:1" x14ac:dyDescent="0.25">
      <c r="A160" s="56"/>
    </row>
    <row r="161" spans="1:1" x14ac:dyDescent="0.25">
      <c r="A161" s="56"/>
    </row>
  </sheetData>
  <autoFilter ref="A2:Q48" xr:uid="{00000000-0009-0000-0000-000000000000}">
    <sortState xmlns:xlrd2="http://schemas.microsoft.com/office/spreadsheetml/2017/richdata2" ref="A2:Q48">
      <sortCondition ref="A2"/>
    </sortState>
  </autoFilter>
  <phoneticPr fontId="27" type="noConversion"/>
  <conditionalFormatting sqref="B36:B39 B46:B48 B51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96"/>
  <sheetViews>
    <sheetView tabSelected="1" workbookViewId="0">
      <pane ySplit="2" topLeftCell="A3" activePane="bottomLeft" state="frozen"/>
      <selection pane="bottomLeft" activeCell="J18" sqref="J18"/>
    </sheetView>
  </sheetViews>
  <sheetFormatPr defaultColWidth="14" defaultRowHeight="22.05" customHeight="1" x14ac:dyDescent="0.25"/>
  <cols>
    <col min="1" max="1" width="5" style="16" customWidth="1"/>
    <col min="2" max="2" width="12.21875" style="16" customWidth="1"/>
    <col min="3" max="4" width="10.44140625" style="16" customWidth="1"/>
    <col min="5" max="5" width="11.5546875" style="16" customWidth="1"/>
    <col min="6" max="10" width="8.109375" style="16" customWidth="1"/>
    <col min="11" max="11" width="9.5546875" style="16" customWidth="1"/>
    <col min="12" max="12" width="9.77734375" style="16" customWidth="1"/>
    <col min="13" max="13" width="10" style="16" customWidth="1"/>
    <col min="14" max="14" width="11.109375" style="16" customWidth="1"/>
    <col min="15" max="15" width="10.21875" style="16" customWidth="1"/>
    <col min="16" max="16" width="60.109375" style="16" customWidth="1"/>
    <col min="17" max="21" width="14" style="16" customWidth="1"/>
    <col min="22" max="16384" width="14" style="16"/>
  </cols>
  <sheetData>
    <row r="1" spans="1:21" ht="22.05" customHeight="1" x14ac:dyDescent="0.25">
      <c r="A1" s="93" t="s">
        <v>88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24"/>
      <c r="R1" s="24"/>
      <c r="S1" s="24"/>
      <c r="T1" s="24"/>
      <c r="U1" s="24"/>
    </row>
    <row r="2" spans="1:21" ht="36" customHeight="1" x14ac:dyDescent="0.25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89</v>
      </c>
      <c r="G2" s="17" t="s">
        <v>90</v>
      </c>
      <c r="H2" s="17" t="s">
        <v>91</v>
      </c>
      <c r="I2" s="17" t="s">
        <v>92</v>
      </c>
      <c r="J2" s="17" t="s">
        <v>93</v>
      </c>
      <c r="K2" s="17" t="s">
        <v>7</v>
      </c>
      <c r="L2" s="17" t="s">
        <v>8</v>
      </c>
      <c r="M2" s="88" t="s">
        <v>117</v>
      </c>
      <c r="N2" s="88" t="s">
        <v>118</v>
      </c>
      <c r="O2" s="17" t="s">
        <v>116</v>
      </c>
      <c r="P2" s="17" t="s">
        <v>11</v>
      </c>
    </row>
    <row r="3" spans="1:21" ht="22.05" customHeight="1" x14ac:dyDescent="0.25">
      <c r="A3" s="18">
        <v>1</v>
      </c>
      <c r="B3" s="86" t="s">
        <v>110</v>
      </c>
      <c r="C3" s="19" t="s">
        <v>14</v>
      </c>
      <c r="D3" s="18">
        <v>2.2400000000000002</v>
      </c>
      <c r="E3" s="33" t="s">
        <v>15</v>
      </c>
      <c r="F3" s="18">
        <v>0</v>
      </c>
      <c r="G3" s="18">
        <v>1</v>
      </c>
      <c r="H3" s="18">
        <v>1</v>
      </c>
      <c r="I3" s="18">
        <v>1</v>
      </c>
      <c r="J3" s="18">
        <f t="shared" ref="J3:J38" si="0">SUM(F3:I3)</f>
        <v>3</v>
      </c>
      <c r="K3" s="18">
        <v>1050</v>
      </c>
      <c r="L3" s="18">
        <f t="shared" ref="L3:L38" si="1">J3*K3</f>
        <v>3150</v>
      </c>
      <c r="M3" s="18"/>
      <c r="N3" s="18">
        <f t="shared" ref="N3:N38" si="2">L3-M3</f>
        <v>3150</v>
      </c>
      <c r="O3" s="18">
        <v>8028</v>
      </c>
      <c r="P3" s="25" t="s">
        <v>16</v>
      </c>
    </row>
    <row r="4" spans="1:21" ht="22.05" customHeight="1" x14ac:dyDescent="0.25">
      <c r="A4" s="18">
        <v>2</v>
      </c>
      <c r="B4" s="18" t="s">
        <v>111</v>
      </c>
      <c r="C4" s="19" t="s">
        <v>14</v>
      </c>
      <c r="D4" s="18">
        <v>2.2400000000000002</v>
      </c>
      <c r="E4" s="33" t="s">
        <v>15</v>
      </c>
      <c r="F4" s="18">
        <v>0</v>
      </c>
      <c r="G4" s="18">
        <v>1</v>
      </c>
      <c r="H4" s="18">
        <v>1</v>
      </c>
      <c r="I4" s="18">
        <v>1</v>
      </c>
      <c r="J4" s="18">
        <f t="shared" si="0"/>
        <v>3</v>
      </c>
      <c r="K4" s="18">
        <v>1050</v>
      </c>
      <c r="L4" s="18">
        <f t="shared" si="1"/>
        <v>3150</v>
      </c>
      <c r="M4" s="18"/>
      <c r="N4" s="18">
        <f t="shared" si="2"/>
        <v>3150</v>
      </c>
      <c r="O4" s="83">
        <v>8015</v>
      </c>
      <c r="P4" s="25" t="s">
        <v>18</v>
      </c>
    </row>
    <row r="5" spans="1:21" ht="22.05" customHeight="1" x14ac:dyDescent="0.25">
      <c r="A5" s="18">
        <v>3</v>
      </c>
      <c r="B5" s="86" t="s">
        <v>112</v>
      </c>
      <c r="C5" s="90" t="s">
        <v>123</v>
      </c>
      <c r="D5" s="18">
        <v>2.2400000000000002</v>
      </c>
      <c r="E5" s="33" t="s">
        <v>15</v>
      </c>
      <c r="F5" s="18">
        <v>0</v>
      </c>
      <c r="G5" s="91">
        <v>1</v>
      </c>
      <c r="H5" s="18">
        <v>1</v>
      </c>
      <c r="I5" s="18">
        <v>1</v>
      </c>
      <c r="J5" s="18">
        <v>3</v>
      </c>
      <c r="K5" s="18">
        <v>1050</v>
      </c>
      <c r="L5" s="18">
        <f t="shared" si="1"/>
        <v>3150</v>
      </c>
      <c r="M5" s="18"/>
      <c r="N5" s="18">
        <f t="shared" si="2"/>
        <v>3150</v>
      </c>
      <c r="O5" s="18">
        <v>8008</v>
      </c>
      <c r="P5" s="25" t="s">
        <v>18</v>
      </c>
    </row>
    <row r="6" spans="1:21" ht="22.05" customHeight="1" x14ac:dyDescent="0.25">
      <c r="A6" s="18">
        <v>4</v>
      </c>
      <c r="B6" s="86" t="s">
        <v>113</v>
      </c>
      <c r="C6" s="19" t="s">
        <v>14</v>
      </c>
      <c r="D6" s="18">
        <v>2.23</v>
      </c>
      <c r="E6" s="33" t="s">
        <v>15</v>
      </c>
      <c r="F6" s="18">
        <v>0</v>
      </c>
      <c r="G6" s="18">
        <v>1</v>
      </c>
      <c r="H6" s="18">
        <v>1</v>
      </c>
      <c r="I6" s="18">
        <v>0</v>
      </c>
      <c r="J6" s="18">
        <f t="shared" si="0"/>
        <v>2</v>
      </c>
      <c r="K6" s="18">
        <v>1250</v>
      </c>
      <c r="L6" s="18">
        <f t="shared" si="1"/>
        <v>2500</v>
      </c>
      <c r="M6" s="18"/>
      <c r="N6" s="18">
        <f t="shared" si="2"/>
        <v>2500</v>
      </c>
      <c r="O6" s="18">
        <v>8009</v>
      </c>
      <c r="P6" s="25" t="s">
        <v>22</v>
      </c>
      <c r="Q6" s="26"/>
      <c r="R6" s="26"/>
      <c r="S6" s="26"/>
      <c r="T6" s="26"/>
      <c r="U6" s="26"/>
    </row>
    <row r="7" spans="1:21" ht="22.05" customHeight="1" x14ac:dyDescent="0.25">
      <c r="A7" s="18">
        <v>5</v>
      </c>
      <c r="B7" s="18" t="s">
        <v>23</v>
      </c>
      <c r="C7" s="19" t="s">
        <v>14</v>
      </c>
      <c r="D7" s="18">
        <v>2.2400000000000002</v>
      </c>
      <c r="E7" s="34" t="s">
        <v>94</v>
      </c>
      <c r="F7" s="18">
        <v>0</v>
      </c>
      <c r="G7" s="18">
        <v>1</v>
      </c>
      <c r="H7" s="18">
        <v>1</v>
      </c>
      <c r="I7" s="18">
        <v>1</v>
      </c>
      <c r="J7" s="18">
        <f t="shared" si="0"/>
        <v>3</v>
      </c>
      <c r="K7" s="18">
        <v>1150</v>
      </c>
      <c r="L7" s="18">
        <f t="shared" si="1"/>
        <v>3450</v>
      </c>
      <c r="M7" s="18">
        <v>1200</v>
      </c>
      <c r="N7" s="18">
        <f t="shared" si="2"/>
        <v>2250</v>
      </c>
      <c r="O7" s="18">
        <v>7026</v>
      </c>
      <c r="P7" s="18" t="s">
        <v>25</v>
      </c>
      <c r="Q7" s="26"/>
      <c r="R7" s="26"/>
      <c r="S7" s="26"/>
      <c r="T7" s="26"/>
      <c r="U7" s="26"/>
    </row>
    <row r="8" spans="1:21" ht="22.05" customHeight="1" x14ac:dyDescent="0.25">
      <c r="A8" s="18">
        <v>6</v>
      </c>
      <c r="B8" s="18" t="s">
        <v>26</v>
      </c>
      <c r="C8" s="19" t="s">
        <v>95</v>
      </c>
      <c r="D8" s="18">
        <v>2.2400000000000002</v>
      </c>
      <c r="E8" s="35" t="s">
        <v>21</v>
      </c>
      <c r="F8" s="18">
        <v>1</v>
      </c>
      <c r="G8" s="18">
        <v>1</v>
      </c>
      <c r="H8" s="18">
        <v>1</v>
      </c>
      <c r="I8" s="18">
        <v>1</v>
      </c>
      <c r="J8" s="18">
        <f t="shared" si="0"/>
        <v>4</v>
      </c>
      <c r="K8" s="18">
        <v>1000</v>
      </c>
      <c r="L8" s="18">
        <f t="shared" si="1"/>
        <v>4000</v>
      </c>
      <c r="M8" s="18">
        <v>1600</v>
      </c>
      <c r="N8" s="18">
        <f t="shared" si="2"/>
        <v>2400</v>
      </c>
      <c r="O8" s="18">
        <v>6023</v>
      </c>
      <c r="P8" s="18" t="s">
        <v>25</v>
      </c>
      <c r="Q8" s="26"/>
      <c r="R8" s="26"/>
      <c r="S8" s="26"/>
      <c r="T8" s="26"/>
      <c r="U8" s="26"/>
    </row>
    <row r="9" spans="1:21" ht="22.05" customHeight="1" x14ac:dyDescent="0.25">
      <c r="A9" s="18">
        <v>7</v>
      </c>
      <c r="B9" s="18" t="s">
        <v>122</v>
      </c>
      <c r="C9" s="19" t="s">
        <v>95</v>
      </c>
      <c r="D9" s="18">
        <v>2.2400000000000002</v>
      </c>
      <c r="E9" s="34" t="s">
        <v>94</v>
      </c>
      <c r="F9" s="18">
        <v>1</v>
      </c>
      <c r="G9" s="18">
        <v>1</v>
      </c>
      <c r="H9" s="18">
        <v>1</v>
      </c>
      <c r="I9" s="18">
        <v>1</v>
      </c>
      <c r="J9" s="18">
        <f t="shared" si="0"/>
        <v>4</v>
      </c>
      <c r="K9" s="18">
        <v>1000</v>
      </c>
      <c r="L9" s="18">
        <f t="shared" si="1"/>
        <v>4000</v>
      </c>
      <c r="M9" s="18">
        <v>1600</v>
      </c>
      <c r="N9" s="18">
        <f t="shared" si="2"/>
        <v>2400</v>
      </c>
      <c r="O9" s="18">
        <v>7011</v>
      </c>
      <c r="P9" s="18" t="s">
        <v>25</v>
      </c>
      <c r="Q9" s="26"/>
      <c r="R9" s="26"/>
      <c r="S9" s="26"/>
      <c r="T9" s="26"/>
      <c r="U9" s="26"/>
    </row>
    <row r="10" spans="1:21" ht="22.05" customHeight="1" x14ac:dyDescent="0.25">
      <c r="A10" s="18">
        <v>8</v>
      </c>
      <c r="B10" s="18" t="s">
        <v>30</v>
      </c>
      <c r="C10" s="19" t="s">
        <v>14</v>
      </c>
      <c r="D10" s="18">
        <v>2.23</v>
      </c>
      <c r="E10" s="35" t="s">
        <v>21</v>
      </c>
      <c r="F10" s="18">
        <v>0</v>
      </c>
      <c r="G10" s="18">
        <v>1</v>
      </c>
      <c r="H10" s="18">
        <v>1</v>
      </c>
      <c r="I10" s="18">
        <v>0</v>
      </c>
      <c r="J10" s="18">
        <f t="shared" si="0"/>
        <v>2</v>
      </c>
      <c r="K10" s="18">
        <v>1000</v>
      </c>
      <c r="L10" s="18">
        <f t="shared" si="1"/>
        <v>2000</v>
      </c>
      <c r="M10" s="18">
        <v>800</v>
      </c>
      <c r="N10" s="18">
        <f t="shared" si="2"/>
        <v>1200</v>
      </c>
      <c r="O10" s="18">
        <v>6007</v>
      </c>
      <c r="P10" s="18" t="s">
        <v>25</v>
      </c>
      <c r="Q10" s="26"/>
      <c r="R10" s="26"/>
      <c r="S10" s="26"/>
      <c r="T10" s="26"/>
      <c r="U10" s="26"/>
    </row>
    <row r="11" spans="1:21" ht="22.05" customHeight="1" x14ac:dyDescent="0.25">
      <c r="A11" s="18">
        <v>9</v>
      </c>
      <c r="B11" s="18" t="s">
        <v>120</v>
      </c>
      <c r="C11" s="19" t="s">
        <v>31</v>
      </c>
      <c r="D11" s="18">
        <v>2.23</v>
      </c>
      <c r="E11" s="33" t="s">
        <v>15</v>
      </c>
      <c r="F11" s="18">
        <v>0</v>
      </c>
      <c r="G11" s="18">
        <v>0</v>
      </c>
      <c r="H11" s="18">
        <v>1</v>
      </c>
      <c r="I11" s="18">
        <v>0</v>
      </c>
      <c r="J11" s="18">
        <f t="shared" si="0"/>
        <v>1</v>
      </c>
      <c r="K11" s="18">
        <v>1250</v>
      </c>
      <c r="L11" s="18">
        <f t="shared" si="1"/>
        <v>1250</v>
      </c>
      <c r="M11" s="18"/>
      <c r="N11" s="18">
        <f t="shared" si="2"/>
        <v>1250</v>
      </c>
      <c r="O11" s="18">
        <v>8017</v>
      </c>
      <c r="P11" s="25" t="s">
        <v>96</v>
      </c>
      <c r="Q11" s="26"/>
      <c r="R11" s="26"/>
      <c r="S11" s="26"/>
      <c r="T11" s="26"/>
      <c r="U11" s="26"/>
    </row>
    <row r="12" spans="1:21" ht="22.05" customHeight="1" x14ac:dyDescent="0.25">
      <c r="A12" s="18">
        <v>10</v>
      </c>
      <c r="B12" s="18" t="s">
        <v>32</v>
      </c>
      <c r="C12" s="19" t="s">
        <v>14</v>
      </c>
      <c r="D12" s="18">
        <v>2.23</v>
      </c>
      <c r="E12" s="35" t="s">
        <v>21</v>
      </c>
      <c r="F12" s="18">
        <v>0</v>
      </c>
      <c r="G12" s="18">
        <v>1</v>
      </c>
      <c r="H12" s="18">
        <v>1</v>
      </c>
      <c r="I12" s="18">
        <v>0</v>
      </c>
      <c r="J12" s="18">
        <f t="shared" si="0"/>
        <v>2</v>
      </c>
      <c r="K12" s="18">
        <v>1000</v>
      </c>
      <c r="L12" s="18">
        <f t="shared" si="1"/>
        <v>2000</v>
      </c>
      <c r="M12" s="18">
        <v>800</v>
      </c>
      <c r="N12" s="18">
        <f t="shared" si="2"/>
        <v>1200</v>
      </c>
      <c r="O12" s="89">
        <v>6022</v>
      </c>
      <c r="P12" s="18" t="s">
        <v>25</v>
      </c>
      <c r="Q12" s="26"/>
      <c r="R12" s="26"/>
      <c r="S12" s="26"/>
      <c r="T12" s="26"/>
      <c r="U12" s="26"/>
    </row>
    <row r="13" spans="1:21" ht="22.05" customHeight="1" x14ac:dyDescent="0.25">
      <c r="A13" s="18">
        <v>11</v>
      </c>
      <c r="B13" s="18" t="s">
        <v>34</v>
      </c>
      <c r="C13" s="19" t="s">
        <v>95</v>
      </c>
      <c r="D13" s="18">
        <v>2.23</v>
      </c>
      <c r="E13" s="35" t="s">
        <v>21</v>
      </c>
      <c r="F13" s="18">
        <v>1</v>
      </c>
      <c r="G13" s="18">
        <v>1</v>
      </c>
      <c r="H13" s="18">
        <v>1</v>
      </c>
      <c r="I13" s="18">
        <v>0</v>
      </c>
      <c r="J13" s="18">
        <f t="shared" si="0"/>
        <v>3</v>
      </c>
      <c r="K13" s="18">
        <v>1000</v>
      </c>
      <c r="L13" s="18">
        <f t="shared" si="1"/>
        <v>3000</v>
      </c>
      <c r="M13" s="18">
        <v>1200</v>
      </c>
      <c r="N13" s="18">
        <f t="shared" si="2"/>
        <v>1800</v>
      </c>
      <c r="O13" s="33">
        <v>6020</v>
      </c>
      <c r="P13" s="18" t="s">
        <v>25</v>
      </c>
      <c r="Q13" s="26"/>
      <c r="R13" s="26"/>
      <c r="S13" s="26"/>
      <c r="T13" s="26"/>
      <c r="U13" s="26"/>
    </row>
    <row r="14" spans="1:21" ht="22.05" customHeight="1" x14ac:dyDescent="0.25">
      <c r="A14" s="18">
        <v>12</v>
      </c>
      <c r="B14" s="86" t="s">
        <v>114</v>
      </c>
      <c r="C14" s="20">
        <v>2.21</v>
      </c>
      <c r="D14" s="20">
        <v>2.2400000000000002</v>
      </c>
      <c r="E14" s="33" t="s">
        <v>15</v>
      </c>
      <c r="F14" s="18">
        <v>0</v>
      </c>
      <c r="G14" s="18">
        <v>1</v>
      </c>
      <c r="H14" s="18">
        <v>1</v>
      </c>
      <c r="I14" s="18">
        <v>1</v>
      </c>
      <c r="J14" s="18">
        <f t="shared" si="0"/>
        <v>3</v>
      </c>
      <c r="K14" s="18">
        <v>1250</v>
      </c>
      <c r="L14" s="18">
        <f t="shared" si="1"/>
        <v>3750</v>
      </c>
      <c r="M14" s="18"/>
      <c r="N14" s="18">
        <f t="shared" si="2"/>
        <v>3750</v>
      </c>
      <c r="O14" s="18">
        <v>8011</v>
      </c>
      <c r="P14" s="18" t="s">
        <v>48</v>
      </c>
      <c r="Q14" s="26"/>
      <c r="R14" s="26"/>
      <c r="S14" s="26"/>
      <c r="T14" s="26"/>
      <c r="U14" s="26"/>
    </row>
    <row r="15" spans="1:21" ht="22.05" customHeight="1" x14ac:dyDescent="0.25">
      <c r="A15" s="18">
        <v>13</v>
      </c>
      <c r="B15" s="18" t="s">
        <v>121</v>
      </c>
      <c r="C15" s="20">
        <v>2.21</v>
      </c>
      <c r="D15" s="20">
        <v>2.2400000000000002</v>
      </c>
      <c r="E15" s="33" t="s">
        <v>15</v>
      </c>
      <c r="F15" s="18">
        <v>0</v>
      </c>
      <c r="G15" s="18">
        <v>1</v>
      </c>
      <c r="H15" s="18">
        <v>1</v>
      </c>
      <c r="I15" s="18">
        <v>1</v>
      </c>
      <c r="J15" s="18">
        <f t="shared" si="0"/>
        <v>3</v>
      </c>
      <c r="K15" s="18">
        <v>1250</v>
      </c>
      <c r="L15" s="18">
        <f t="shared" si="1"/>
        <v>3750</v>
      </c>
      <c r="M15" s="18"/>
      <c r="N15" s="18">
        <f t="shared" si="2"/>
        <v>3750</v>
      </c>
      <c r="O15" s="18">
        <v>8005</v>
      </c>
      <c r="P15" s="18" t="s">
        <v>38</v>
      </c>
      <c r="Q15" s="26"/>
      <c r="R15" s="26"/>
      <c r="S15" s="26"/>
      <c r="T15" s="26"/>
      <c r="U15" s="26"/>
    </row>
    <row r="16" spans="1:21" ht="22.05" customHeight="1" x14ac:dyDescent="0.25">
      <c r="A16" s="18">
        <v>14</v>
      </c>
      <c r="B16" s="20" t="s">
        <v>45</v>
      </c>
      <c r="C16" s="20">
        <v>2.21</v>
      </c>
      <c r="D16" s="20">
        <v>2.2400000000000002</v>
      </c>
      <c r="E16" s="34" t="s">
        <v>94</v>
      </c>
      <c r="F16" s="18">
        <v>0</v>
      </c>
      <c r="G16" s="18">
        <v>1</v>
      </c>
      <c r="H16" s="18">
        <v>1</v>
      </c>
      <c r="I16" s="18">
        <v>1</v>
      </c>
      <c r="J16" s="18">
        <f t="shared" si="0"/>
        <v>3</v>
      </c>
      <c r="K16" s="18">
        <v>1150</v>
      </c>
      <c r="L16" s="18">
        <f t="shared" si="1"/>
        <v>3450</v>
      </c>
      <c r="M16" s="18"/>
      <c r="N16" s="18">
        <f t="shared" si="2"/>
        <v>3450</v>
      </c>
      <c r="O16" s="18">
        <v>7009</v>
      </c>
      <c r="P16" s="20" t="s">
        <v>38</v>
      </c>
      <c r="Q16" s="22"/>
      <c r="R16" s="22"/>
      <c r="S16" s="22"/>
      <c r="T16" s="22"/>
      <c r="U16" s="22"/>
    </row>
    <row r="17" spans="1:21" ht="22.05" customHeight="1" x14ac:dyDescent="0.25">
      <c r="A17" s="18">
        <v>15</v>
      </c>
      <c r="B17" s="87" t="s">
        <v>115</v>
      </c>
      <c r="C17" s="18">
        <v>2.21</v>
      </c>
      <c r="D17" s="84">
        <v>2.2400000000000002</v>
      </c>
      <c r="E17" s="34" t="s">
        <v>94</v>
      </c>
      <c r="F17" s="18">
        <v>0</v>
      </c>
      <c r="G17" s="18">
        <v>1</v>
      </c>
      <c r="H17" s="18">
        <v>1</v>
      </c>
      <c r="I17" s="18">
        <v>1</v>
      </c>
      <c r="J17" s="18">
        <f t="shared" si="0"/>
        <v>3</v>
      </c>
      <c r="K17" s="18">
        <v>1150</v>
      </c>
      <c r="L17" s="18">
        <f t="shared" si="1"/>
        <v>3450</v>
      </c>
      <c r="M17" s="18"/>
      <c r="N17" s="18">
        <f t="shared" si="2"/>
        <v>3450</v>
      </c>
      <c r="O17" s="18">
        <v>7030</v>
      </c>
      <c r="P17" s="18" t="s">
        <v>48</v>
      </c>
      <c r="Q17" s="27"/>
      <c r="R17" s="26"/>
      <c r="S17" s="26"/>
      <c r="T17" s="26"/>
      <c r="U17" s="26"/>
    </row>
    <row r="18" spans="1:21" ht="22.05" customHeight="1" x14ac:dyDescent="0.25">
      <c r="A18" s="18">
        <v>16</v>
      </c>
      <c r="B18" s="18" t="s">
        <v>54</v>
      </c>
      <c r="C18" s="20">
        <v>2.21</v>
      </c>
      <c r="D18" s="20">
        <v>2.2400000000000002</v>
      </c>
      <c r="E18" s="34" t="s">
        <v>94</v>
      </c>
      <c r="F18" s="18">
        <v>0</v>
      </c>
      <c r="G18" s="18">
        <v>1</v>
      </c>
      <c r="H18" s="18">
        <v>1</v>
      </c>
      <c r="I18" s="18">
        <v>1</v>
      </c>
      <c r="J18" s="18">
        <f t="shared" si="0"/>
        <v>3</v>
      </c>
      <c r="K18" s="18">
        <v>1150</v>
      </c>
      <c r="L18" s="18">
        <f t="shared" si="1"/>
        <v>3450</v>
      </c>
      <c r="M18" s="18"/>
      <c r="N18" s="18">
        <f t="shared" si="2"/>
        <v>3450</v>
      </c>
      <c r="O18" s="18">
        <v>7024</v>
      </c>
      <c r="P18" s="18" t="s">
        <v>38</v>
      </c>
      <c r="Q18" s="27"/>
      <c r="R18" s="26"/>
      <c r="S18" s="26"/>
      <c r="T18" s="26"/>
      <c r="U18" s="26"/>
    </row>
    <row r="19" spans="1:21" ht="22.05" customHeight="1" x14ac:dyDescent="0.25">
      <c r="A19" s="18">
        <v>17</v>
      </c>
      <c r="B19" s="33" t="s">
        <v>125</v>
      </c>
      <c r="C19" s="19" t="s">
        <v>95</v>
      </c>
      <c r="D19" s="92">
        <v>2.23</v>
      </c>
      <c r="E19" s="34" t="s">
        <v>94</v>
      </c>
      <c r="F19" s="18">
        <v>1</v>
      </c>
      <c r="G19" s="18">
        <v>1</v>
      </c>
      <c r="H19" s="18">
        <v>1</v>
      </c>
      <c r="I19" s="33">
        <v>1</v>
      </c>
      <c r="J19" s="18">
        <f t="shared" si="0"/>
        <v>4</v>
      </c>
      <c r="K19" s="18">
        <v>1150</v>
      </c>
      <c r="L19" s="18">
        <f t="shared" si="1"/>
        <v>4600</v>
      </c>
      <c r="M19" s="18">
        <v>1600</v>
      </c>
      <c r="N19" s="18">
        <f t="shared" si="2"/>
        <v>3000</v>
      </c>
      <c r="O19" s="18">
        <v>7008</v>
      </c>
      <c r="P19" s="33" t="s">
        <v>124</v>
      </c>
      <c r="Q19" s="26"/>
      <c r="R19" s="26"/>
      <c r="S19" s="26"/>
      <c r="T19" s="26"/>
      <c r="U19" s="26"/>
    </row>
    <row r="20" spans="1:21" ht="22.05" customHeight="1" x14ac:dyDescent="0.25">
      <c r="A20" s="18">
        <v>18</v>
      </c>
      <c r="B20" s="20" t="s">
        <v>57</v>
      </c>
      <c r="C20" s="20">
        <v>2.21</v>
      </c>
      <c r="D20" s="20">
        <v>2.2400000000000002</v>
      </c>
      <c r="E20" s="34" t="s">
        <v>94</v>
      </c>
      <c r="F20" s="18">
        <v>0</v>
      </c>
      <c r="G20" s="18">
        <v>1</v>
      </c>
      <c r="H20" s="18">
        <v>1</v>
      </c>
      <c r="I20" s="18">
        <v>1</v>
      </c>
      <c r="J20" s="18">
        <f t="shared" si="0"/>
        <v>3</v>
      </c>
      <c r="K20" s="18">
        <v>1150</v>
      </c>
      <c r="L20" s="18">
        <f t="shared" si="1"/>
        <v>3450</v>
      </c>
      <c r="M20" s="18">
        <v>1200</v>
      </c>
      <c r="N20" s="18">
        <f t="shared" si="2"/>
        <v>2250</v>
      </c>
      <c r="O20" s="18">
        <v>7022</v>
      </c>
      <c r="P20" s="20" t="s">
        <v>25</v>
      </c>
      <c r="Q20" s="26"/>
      <c r="R20" s="26"/>
      <c r="S20" s="26"/>
      <c r="T20" s="26"/>
      <c r="U20" s="26"/>
    </row>
    <row r="21" spans="1:21" ht="22.05" customHeight="1" x14ac:dyDescent="0.25">
      <c r="A21" s="18">
        <v>19</v>
      </c>
      <c r="B21" s="21" t="s">
        <v>59</v>
      </c>
      <c r="C21" s="20">
        <v>2.21</v>
      </c>
      <c r="D21" s="20">
        <v>2.2400000000000002</v>
      </c>
      <c r="E21" s="34" t="s">
        <v>94</v>
      </c>
      <c r="F21" s="18">
        <v>0</v>
      </c>
      <c r="G21" s="18">
        <v>1</v>
      </c>
      <c r="H21" s="18">
        <v>1</v>
      </c>
      <c r="I21" s="18">
        <v>1</v>
      </c>
      <c r="J21" s="18">
        <f t="shared" si="0"/>
        <v>3</v>
      </c>
      <c r="K21" s="18">
        <v>1150</v>
      </c>
      <c r="L21" s="18">
        <f t="shared" si="1"/>
        <v>3450</v>
      </c>
      <c r="M21" s="18">
        <v>1200</v>
      </c>
      <c r="N21" s="18">
        <f t="shared" si="2"/>
        <v>2250</v>
      </c>
      <c r="O21" s="18">
        <v>7021</v>
      </c>
      <c r="P21" s="20" t="s">
        <v>25</v>
      </c>
      <c r="Q21" s="26"/>
      <c r="R21" s="26"/>
      <c r="S21" s="26"/>
      <c r="T21" s="26"/>
      <c r="U21" s="26"/>
    </row>
    <row r="22" spans="1:21" ht="22.05" customHeight="1" x14ac:dyDescent="0.25">
      <c r="A22" s="18">
        <v>21</v>
      </c>
      <c r="B22" s="20" t="s">
        <v>62</v>
      </c>
      <c r="C22" s="20">
        <v>2.2200000000000002</v>
      </c>
      <c r="D22" s="20">
        <v>2.2400000000000002</v>
      </c>
      <c r="E22" s="34" t="s">
        <v>94</v>
      </c>
      <c r="F22" s="18">
        <v>0</v>
      </c>
      <c r="G22" s="18">
        <v>0</v>
      </c>
      <c r="H22" s="18">
        <v>1</v>
      </c>
      <c r="I22" s="18">
        <v>1</v>
      </c>
      <c r="J22" s="18">
        <f t="shared" si="0"/>
        <v>2</v>
      </c>
      <c r="K22" s="18">
        <v>1150</v>
      </c>
      <c r="L22" s="18">
        <f t="shared" si="1"/>
        <v>2300</v>
      </c>
      <c r="M22" s="18">
        <v>800</v>
      </c>
      <c r="N22" s="18">
        <f t="shared" si="2"/>
        <v>1500</v>
      </c>
      <c r="O22" s="18">
        <v>7019</v>
      </c>
      <c r="P22" s="20" t="s">
        <v>25</v>
      </c>
    </row>
    <row r="23" spans="1:21" ht="22.05" customHeight="1" x14ac:dyDescent="0.25">
      <c r="A23" s="18">
        <v>22</v>
      </c>
      <c r="B23" s="20" t="s">
        <v>63</v>
      </c>
      <c r="C23" s="20">
        <v>2.21</v>
      </c>
      <c r="D23" s="20">
        <v>2.2400000000000002</v>
      </c>
      <c r="E23" s="34" t="s">
        <v>94</v>
      </c>
      <c r="F23" s="18">
        <v>0</v>
      </c>
      <c r="G23" s="18">
        <v>1</v>
      </c>
      <c r="H23" s="18">
        <v>1</v>
      </c>
      <c r="I23" s="18">
        <v>1</v>
      </c>
      <c r="J23" s="18">
        <f t="shared" si="0"/>
        <v>3</v>
      </c>
      <c r="K23" s="18">
        <v>1150</v>
      </c>
      <c r="L23" s="18">
        <f t="shared" si="1"/>
        <v>3450</v>
      </c>
      <c r="M23" s="18">
        <v>1200</v>
      </c>
      <c r="N23" s="18">
        <f t="shared" si="2"/>
        <v>2250</v>
      </c>
      <c r="O23" s="18">
        <v>7013</v>
      </c>
      <c r="P23" s="18" t="s">
        <v>25</v>
      </c>
    </row>
    <row r="24" spans="1:21" ht="22.05" customHeight="1" x14ac:dyDescent="0.25">
      <c r="A24" s="18">
        <v>23</v>
      </c>
      <c r="B24" s="20" t="s">
        <v>64</v>
      </c>
      <c r="C24" s="20">
        <v>2.21</v>
      </c>
      <c r="D24" s="20">
        <v>2.2400000000000002</v>
      </c>
      <c r="E24" s="34" t="s">
        <v>94</v>
      </c>
      <c r="F24" s="18">
        <v>0</v>
      </c>
      <c r="G24" s="18">
        <v>1</v>
      </c>
      <c r="H24" s="18">
        <v>1</v>
      </c>
      <c r="I24" s="18">
        <v>1</v>
      </c>
      <c r="J24" s="18">
        <f t="shared" si="0"/>
        <v>3</v>
      </c>
      <c r="K24" s="18">
        <v>1150</v>
      </c>
      <c r="L24" s="18">
        <f t="shared" si="1"/>
        <v>3450</v>
      </c>
      <c r="M24" s="18">
        <v>1200</v>
      </c>
      <c r="N24" s="18">
        <f t="shared" si="2"/>
        <v>2250</v>
      </c>
      <c r="O24" s="18">
        <v>7007</v>
      </c>
      <c r="P24" s="20" t="s">
        <v>25</v>
      </c>
    </row>
    <row r="25" spans="1:21" ht="22.05" customHeight="1" x14ac:dyDescent="0.25">
      <c r="A25" s="18">
        <v>24</v>
      </c>
      <c r="B25" s="20" t="s">
        <v>66</v>
      </c>
      <c r="C25" s="20">
        <v>2.21</v>
      </c>
      <c r="D25" s="20">
        <v>2.2400000000000002</v>
      </c>
      <c r="E25" s="34" t="s">
        <v>94</v>
      </c>
      <c r="F25" s="18">
        <v>0</v>
      </c>
      <c r="G25" s="18">
        <v>1</v>
      </c>
      <c r="H25" s="18">
        <v>1</v>
      </c>
      <c r="I25" s="18">
        <v>1</v>
      </c>
      <c r="J25" s="18">
        <f t="shared" si="0"/>
        <v>3</v>
      </c>
      <c r="K25" s="18">
        <v>1150</v>
      </c>
      <c r="L25" s="18">
        <f t="shared" si="1"/>
        <v>3450</v>
      </c>
      <c r="M25" s="18">
        <v>1200</v>
      </c>
      <c r="N25" s="18">
        <f t="shared" si="2"/>
        <v>2250</v>
      </c>
      <c r="O25" s="18">
        <v>7032</v>
      </c>
      <c r="P25" s="18" t="s">
        <v>25</v>
      </c>
    </row>
    <row r="26" spans="1:21" ht="22.05" customHeight="1" x14ac:dyDescent="0.25">
      <c r="A26" s="18">
        <v>25</v>
      </c>
      <c r="B26" s="20" t="s">
        <v>67</v>
      </c>
      <c r="C26" s="20">
        <v>2.21</v>
      </c>
      <c r="D26" s="20">
        <v>2.2400000000000002</v>
      </c>
      <c r="E26" s="34" t="s">
        <v>94</v>
      </c>
      <c r="F26" s="18">
        <v>0</v>
      </c>
      <c r="G26" s="18">
        <v>1</v>
      </c>
      <c r="H26" s="18">
        <v>1</v>
      </c>
      <c r="I26" s="18">
        <v>1</v>
      </c>
      <c r="J26" s="18">
        <f t="shared" si="0"/>
        <v>3</v>
      </c>
      <c r="K26" s="18">
        <v>1150</v>
      </c>
      <c r="L26" s="18">
        <f t="shared" si="1"/>
        <v>3450</v>
      </c>
      <c r="M26" s="18">
        <v>1200</v>
      </c>
      <c r="N26" s="18">
        <f t="shared" si="2"/>
        <v>2250</v>
      </c>
      <c r="O26" s="18">
        <v>7016</v>
      </c>
      <c r="P26" s="20" t="s">
        <v>25</v>
      </c>
    </row>
    <row r="27" spans="1:21" ht="22.05" customHeight="1" x14ac:dyDescent="0.25">
      <c r="A27" s="18">
        <v>26</v>
      </c>
      <c r="B27" s="21" t="s">
        <v>68</v>
      </c>
      <c r="C27" s="20">
        <v>2.21</v>
      </c>
      <c r="D27" s="20">
        <v>2.2400000000000002</v>
      </c>
      <c r="E27" s="34" t="s">
        <v>94</v>
      </c>
      <c r="F27" s="18">
        <v>0</v>
      </c>
      <c r="G27" s="18">
        <v>1</v>
      </c>
      <c r="H27" s="18">
        <v>1</v>
      </c>
      <c r="I27" s="18">
        <v>1</v>
      </c>
      <c r="J27" s="18">
        <f t="shared" si="0"/>
        <v>3</v>
      </c>
      <c r="K27" s="18">
        <v>1150</v>
      </c>
      <c r="L27" s="18">
        <f t="shared" si="1"/>
        <v>3450</v>
      </c>
      <c r="M27" s="18">
        <v>1200</v>
      </c>
      <c r="N27" s="18">
        <f t="shared" si="2"/>
        <v>2250</v>
      </c>
      <c r="O27" s="18">
        <v>7023</v>
      </c>
      <c r="P27" s="18" t="s">
        <v>25</v>
      </c>
    </row>
    <row r="28" spans="1:21" ht="22.05" customHeight="1" x14ac:dyDescent="0.25">
      <c r="A28" s="18">
        <v>27</v>
      </c>
      <c r="B28" s="20" t="s">
        <v>69</v>
      </c>
      <c r="C28" s="20">
        <v>2.21</v>
      </c>
      <c r="D28" s="20">
        <v>2.2400000000000002</v>
      </c>
      <c r="E28" s="34" t="s">
        <v>94</v>
      </c>
      <c r="F28" s="18">
        <v>0</v>
      </c>
      <c r="G28" s="18">
        <v>1</v>
      </c>
      <c r="H28" s="18">
        <v>1</v>
      </c>
      <c r="I28" s="18">
        <v>1</v>
      </c>
      <c r="J28" s="18">
        <f t="shared" si="0"/>
        <v>3</v>
      </c>
      <c r="K28" s="18">
        <v>1150</v>
      </c>
      <c r="L28" s="18">
        <f t="shared" si="1"/>
        <v>3450</v>
      </c>
      <c r="M28" s="18">
        <v>1200</v>
      </c>
      <c r="N28" s="18">
        <f t="shared" si="2"/>
        <v>2250</v>
      </c>
      <c r="O28" s="18">
        <v>7033</v>
      </c>
      <c r="P28" s="18" t="s">
        <v>25</v>
      </c>
    </row>
    <row r="29" spans="1:21" ht="22.05" customHeight="1" x14ac:dyDescent="0.25">
      <c r="A29" s="18">
        <v>28</v>
      </c>
      <c r="B29" s="20" t="s">
        <v>70</v>
      </c>
      <c r="C29" s="20">
        <v>2.21</v>
      </c>
      <c r="D29" s="20">
        <v>2.2400000000000002</v>
      </c>
      <c r="E29" s="34" t="s">
        <v>94</v>
      </c>
      <c r="F29" s="18">
        <v>0</v>
      </c>
      <c r="G29" s="18">
        <v>1</v>
      </c>
      <c r="H29" s="18">
        <v>1</v>
      </c>
      <c r="I29" s="18">
        <v>1</v>
      </c>
      <c r="J29" s="18">
        <f t="shared" si="0"/>
        <v>3</v>
      </c>
      <c r="K29" s="18">
        <v>1150</v>
      </c>
      <c r="L29" s="18">
        <f t="shared" si="1"/>
        <v>3450</v>
      </c>
      <c r="M29" s="18">
        <v>1200</v>
      </c>
      <c r="N29" s="18">
        <f t="shared" si="2"/>
        <v>2250</v>
      </c>
      <c r="O29" s="18">
        <v>7010</v>
      </c>
      <c r="P29" s="18" t="s">
        <v>25</v>
      </c>
    </row>
    <row r="30" spans="1:21" ht="22.05" customHeight="1" x14ac:dyDescent="0.25">
      <c r="A30" s="18">
        <v>29</v>
      </c>
      <c r="B30" s="20" t="s">
        <v>71</v>
      </c>
      <c r="C30" s="20">
        <v>2.21</v>
      </c>
      <c r="D30" s="20">
        <v>2.2400000000000002</v>
      </c>
      <c r="E30" s="34" t="s">
        <v>94</v>
      </c>
      <c r="F30" s="18">
        <v>0</v>
      </c>
      <c r="G30" s="18">
        <v>1</v>
      </c>
      <c r="H30" s="18">
        <v>1</v>
      </c>
      <c r="I30" s="18">
        <v>1</v>
      </c>
      <c r="J30" s="18">
        <f t="shared" si="0"/>
        <v>3</v>
      </c>
      <c r="K30" s="18">
        <v>1150</v>
      </c>
      <c r="L30" s="18">
        <f t="shared" si="1"/>
        <v>3450</v>
      </c>
      <c r="M30" s="18">
        <v>1200</v>
      </c>
      <c r="N30" s="18">
        <f t="shared" si="2"/>
        <v>2250</v>
      </c>
      <c r="O30" s="18">
        <v>7017</v>
      </c>
      <c r="P30" s="20" t="s">
        <v>25</v>
      </c>
    </row>
    <row r="31" spans="1:21" ht="22.05" customHeight="1" x14ac:dyDescent="0.25">
      <c r="A31" s="18">
        <v>30</v>
      </c>
      <c r="B31" s="20" t="s">
        <v>72</v>
      </c>
      <c r="C31" s="20">
        <v>2.21</v>
      </c>
      <c r="D31" s="20">
        <v>2.2400000000000002</v>
      </c>
      <c r="E31" s="34" t="s">
        <v>94</v>
      </c>
      <c r="F31" s="18">
        <v>0</v>
      </c>
      <c r="G31" s="18">
        <v>1</v>
      </c>
      <c r="H31" s="18">
        <v>1</v>
      </c>
      <c r="I31" s="18">
        <v>1</v>
      </c>
      <c r="J31" s="18">
        <f t="shared" si="0"/>
        <v>3</v>
      </c>
      <c r="K31" s="18">
        <v>1150</v>
      </c>
      <c r="L31" s="18">
        <f t="shared" si="1"/>
        <v>3450</v>
      </c>
      <c r="M31" s="18">
        <v>1200</v>
      </c>
      <c r="N31" s="18">
        <f t="shared" si="2"/>
        <v>2250</v>
      </c>
      <c r="O31" s="18">
        <v>7006</v>
      </c>
      <c r="P31" s="20" t="s">
        <v>25</v>
      </c>
    </row>
    <row r="32" spans="1:21" ht="22.05" customHeight="1" x14ac:dyDescent="0.25">
      <c r="A32" s="18">
        <v>31</v>
      </c>
      <c r="B32" s="18" t="s">
        <v>73</v>
      </c>
      <c r="C32" s="20">
        <v>2.21</v>
      </c>
      <c r="D32" s="20">
        <v>2.2400000000000002</v>
      </c>
      <c r="E32" s="34" t="s">
        <v>94</v>
      </c>
      <c r="F32" s="18">
        <v>0</v>
      </c>
      <c r="G32" s="18">
        <v>1</v>
      </c>
      <c r="H32" s="18">
        <v>1</v>
      </c>
      <c r="I32" s="18">
        <v>1</v>
      </c>
      <c r="J32" s="18">
        <f t="shared" si="0"/>
        <v>3</v>
      </c>
      <c r="K32" s="18">
        <v>1150</v>
      </c>
      <c r="L32" s="18">
        <f t="shared" si="1"/>
        <v>3450</v>
      </c>
      <c r="M32" s="18">
        <v>1200</v>
      </c>
      <c r="N32" s="18">
        <f t="shared" si="2"/>
        <v>2250</v>
      </c>
      <c r="O32" s="18">
        <v>7031</v>
      </c>
      <c r="P32" s="18" t="s">
        <v>25</v>
      </c>
    </row>
    <row r="33" spans="1:17" ht="22.05" customHeight="1" x14ac:dyDescent="0.25">
      <c r="A33" s="18">
        <v>32</v>
      </c>
      <c r="B33" s="20" t="s">
        <v>74</v>
      </c>
      <c r="C33" s="19" t="s">
        <v>95</v>
      </c>
      <c r="D33" s="20">
        <v>2.2400000000000002</v>
      </c>
      <c r="E33" s="34" t="s">
        <v>94</v>
      </c>
      <c r="F33" s="18">
        <v>1</v>
      </c>
      <c r="G33" s="18">
        <v>1</v>
      </c>
      <c r="H33" s="18">
        <v>1</v>
      </c>
      <c r="I33" s="18">
        <v>1</v>
      </c>
      <c r="J33" s="18">
        <f t="shared" si="0"/>
        <v>4</v>
      </c>
      <c r="K33" s="18">
        <v>1150</v>
      </c>
      <c r="L33" s="18">
        <f t="shared" si="1"/>
        <v>4600</v>
      </c>
      <c r="M33" s="18"/>
      <c r="N33" s="18">
        <f t="shared" si="2"/>
        <v>4600</v>
      </c>
      <c r="O33" s="18">
        <v>7005</v>
      </c>
      <c r="P33" s="20" t="s">
        <v>38</v>
      </c>
    </row>
    <row r="34" spans="1:17" ht="22.05" customHeight="1" x14ac:dyDescent="0.25">
      <c r="A34" s="18">
        <v>33</v>
      </c>
      <c r="B34" s="18" t="s">
        <v>82</v>
      </c>
      <c r="C34" s="18">
        <v>2.21</v>
      </c>
      <c r="D34" s="18">
        <v>2.2400000000000002</v>
      </c>
      <c r="E34" s="35" t="s">
        <v>119</v>
      </c>
      <c r="F34" s="18">
        <v>0</v>
      </c>
      <c r="G34" s="18">
        <v>1</v>
      </c>
      <c r="H34" s="18">
        <v>1</v>
      </c>
      <c r="I34" s="18">
        <v>1</v>
      </c>
      <c r="J34" s="18">
        <f t="shared" si="0"/>
        <v>3</v>
      </c>
      <c r="K34" s="18">
        <v>1000</v>
      </c>
      <c r="L34" s="18">
        <f t="shared" si="1"/>
        <v>3000</v>
      </c>
      <c r="M34" s="18">
        <v>1200</v>
      </c>
      <c r="N34" s="18">
        <f t="shared" si="2"/>
        <v>1800</v>
      </c>
      <c r="O34" s="89">
        <v>8023</v>
      </c>
      <c r="P34" s="18" t="s">
        <v>25</v>
      </c>
    </row>
    <row r="35" spans="1:17" ht="22.05" customHeight="1" x14ac:dyDescent="0.25">
      <c r="A35" s="18">
        <v>34</v>
      </c>
      <c r="B35" s="18" t="s">
        <v>77</v>
      </c>
      <c r="C35" s="18">
        <v>2.21</v>
      </c>
      <c r="D35" s="18">
        <v>2.2400000000000002</v>
      </c>
      <c r="E35" s="34" t="s">
        <v>94</v>
      </c>
      <c r="F35" s="18">
        <v>0</v>
      </c>
      <c r="G35" s="18">
        <v>1</v>
      </c>
      <c r="H35" s="18">
        <v>1</v>
      </c>
      <c r="I35" s="18">
        <v>1</v>
      </c>
      <c r="J35" s="18">
        <f t="shared" si="0"/>
        <v>3</v>
      </c>
      <c r="K35" s="18">
        <v>1150</v>
      </c>
      <c r="L35" s="18">
        <f t="shared" si="1"/>
        <v>3450</v>
      </c>
      <c r="M35" s="18">
        <v>1200</v>
      </c>
      <c r="N35" s="18">
        <f t="shared" si="2"/>
        <v>2250</v>
      </c>
      <c r="O35" s="18">
        <v>7018</v>
      </c>
      <c r="P35" s="18" t="s">
        <v>25</v>
      </c>
    </row>
    <row r="36" spans="1:17" ht="22.05" customHeight="1" x14ac:dyDescent="0.25">
      <c r="A36" s="18">
        <v>35</v>
      </c>
      <c r="B36" s="18" t="s">
        <v>75</v>
      </c>
      <c r="C36" s="18">
        <v>2.21</v>
      </c>
      <c r="D36" s="18">
        <v>2.2400000000000002</v>
      </c>
      <c r="E36" s="34" t="s">
        <v>94</v>
      </c>
      <c r="F36" s="18">
        <v>0</v>
      </c>
      <c r="G36" s="18">
        <v>1</v>
      </c>
      <c r="H36" s="18">
        <v>1</v>
      </c>
      <c r="I36" s="18">
        <v>1</v>
      </c>
      <c r="J36" s="18">
        <f t="shared" si="0"/>
        <v>3</v>
      </c>
      <c r="K36" s="18">
        <v>1150</v>
      </c>
      <c r="L36" s="18">
        <f t="shared" si="1"/>
        <v>3450</v>
      </c>
      <c r="M36" s="18">
        <v>1200</v>
      </c>
      <c r="N36" s="18">
        <f t="shared" si="2"/>
        <v>2250</v>
      </c>
      <c r="O36" s="18">
        <v>7014</v>
      </c>
      <c r="P36" s="18" t="s">
        <v>25</v>
      </c>
    </row>
    <row r="37" spans="1:17" ht="22.05" customHeight="1" x14ac:dyDescent="0.25">
      <c r="A37" s="18">
        <v>36</v>
      </c>
      <c r="B37" s="85" t="s">
        <v>108</v>
      </c>
      <c r="C37" s="83">
        <v>2.21</v>
      </c>
      <c r="D37" s="83">
        <v>2.2400000000000002</v>
      </c>
      <c r="E37" s="34" t="s">
        <v>94</v>
      </c>
      <c r="F37" s="18">
        <v>0</v>
      </c>
      <c r="G37" s="18">
        <v>1</v>
      </c>
      <c r="H37" s="18">
        <v>1</v>
      </c>
      <c r="I37" s="18">
        <v>1</v>
      </c>
      <c r="J37" s="18">
        <f t="shared" si="0"/>
        <v>3</v>
      </c>
      <c r="K37" s="18">
        <v>1150</v>
      </c>
      <c r="L37" s="18">
        <f t="shared" si="1"/>
        <v>3450</v>
      </c>
      <c r="M37" s="18">
        <v>1200</v>
      </c>
      <c r="N37" s="18">
        <f t="shared" si="2"/>
        <v>2250</v>
      </c>
      <c r="O37" s="18">
        <v>7027</v>
      </c>
      <c r="P37" s="18" t="s">
        <v>25</v>
      </c>
      <c r="Q37" s="16" t="s">
        <v>97</v>
      </c>
    </row>
    <row r="38" spans="1:17" ht="22.05" customHeight="1" x14ac:dyDescent="0.25">
      <c r="A38" s="18">
        <v>37</v>
      </c>
      <c r="B38" s="85" t="s">
        <v>109</v>
      </c>
      <c r="C38" s="83">
        <v>2.2200000000000002</v>
      </c>
      <c r="D38" s="83">
        <v>2.23</v>
      </c>
      <c r="E38" s="82" t="s">
        <v>107</v>
      </c>
      <c r="F38" s="18">
        <v>0</v>
      </c>
      <c r="G38" s="18">
        <v>0</v>
      </c>
      <c r="H38" s="18">
        <v>1</v>
      </c>
      <c r="I38" s="18">
        <v>0</v>
      </c>
      <c r="J38" s="18">
        <f t="shared" si="0"/>
        <v>1</v>
      </c>
      <c r="K38" s="18">
        <v>1000</v>
      </c>
      <c r="L38" s="18">
        <f t="shared" si="1"/>
        <v>1000</v>
      </c>
      <c r="M38" s="18">
        <v>400</v>
      </c>
      <c r="N38" s="18">
        <f t="shared" si="2"/>
        <v>600</v>
      </c>
      <c r="O38" s="18">
        <v>6025</v>
      </c>
      <c r="P38" s="18" t="s">
        <v>25</v>
      </c>
      <c r="Q38" s="16" t="s">
        <v>97</v>
      </c>
    </row>
    <row r="39" spans="1:17" ht="22.05" customHeight="1" x14ac:dyDescent="0.25">
      <c r="A39" s="22"/>
      <c r="B39" s="23"/>
      <c r="C39" s="22"/>
      <c r="D39" s="22"/>
      <c r="E39" s="22"/>
      <c r="F39" s="22"/>
      <c r="G39" s="22"/>
      <c r="H39" s="22"/>
      <c r="I39" s="22"/>
      <c r="J39" s="28">
        <f>SUM(J3:J38)</f>
        <v>104</v>
      </c>
      <c r="K39" s="22"/>
      <c r="L39" s="28">
        <f>SUM(L3:L38)</f>
        <v>116750</v>
      </c>
      <c r="M39" s="28">
        <f>SUM(M3:M38)</f>
        <v>29200</v>
      </c>
      <c r="N39" s="28">
        <f>SUM(N3:N38)</f>
        <v>87550</v>
      </c>
      <c r="O39" s="28"/>
      <c r="P39" s="22"/>
    </row>
    <row r="40" spans="1:17" ht="22.05" customHeight="1" x14ac:dyDescent="0.25">
      <c r="A40" s="22"/>
      <c r="B40" s="23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</row>
    <row r="41" spans="1:17" ht="22.05" customHeight="1" x14ac:dyDescent="0.25">
      <c r="B41" s="29" t="s">
        <v>98</v>
      </c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</row>
    <row r="42" spans="1:17" ht="22.05" customHeight="1" x14ac:dyDescent="0.25">
      <c r="B42" s="95" t="s">
        <v>99</v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</row>
    <row r="43" spans="1:17" ht="22.05" customHeight="1" x14ac:dyDescent="0.25">
      <c r="B43" s="95" t="s">
        <v>100</v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</row>
    <row r="44" spans="1:17" ht="22.05" customHeight="1" x14ac:dyDescent="0.25"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</row>
    <row r="45" spans="1:17" ht="22.05" customHeight="1" x14ac:dyDescent="0.25">
      <c r="B45" s="31" t="s">
        <v>101</v>
      </c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22"/>
    </row>
    <row r="47" spans="1:17" ht="22.05" customHeight="1" x14ac:dyDescent="0.25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</row>
    <row r="48" spans="1:17" ht="22.05" customHeight="1" x14ac:dyDescent="0.25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</row>
    <row r="49" spans="3:16" ht="22.05" customHeight="1" x14ac:dyDescent="0.25"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</row>
    <row r="50" spans="3:16" ht="22.05" customHeight="1" x14ac:dyDescent="0.25"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</row>
    <row r="51" spans="3:16" ht="22.05" customHeight="1" x14ac:dyDescent="0.25"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</row>
    <row r="52" spans="3:16" ht="22.05" customHeight="1" x14ac:dyDescent="0.25"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</row>
    <row r="53" spans="3:16" ht="22.05" customHeight="1" x14ac:dyDescent="0.25"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</row>
    <row r="54" spans="3:16" ht="22.05" customHeight="1" x14ac:dyDescent="0.25"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</row>
    <row r="55" spans="3:16" ht="22.05" customHeight="1" x14ac:dyDescent="0.25"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</row>
    <row r="56" spans="3:16" ht="22.05" customHeight="1" x14ac:dyDescent="0.25"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</row>
    <row r="57" spans="3:16" ht="22.05" customHeight="1" x14ac:dyDescent="0.25"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</row>
    <row r="58" spans="3:16" ht="22.05" customHeight="1" x14ac:dyDescent="0.25"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</row>
    <row r="59" spans="3:16" ht="22.05" customHeight="1" x14ac:dyDescent="0.25"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</row>
    <row r="60" spans="3:16" ht="22.05" customHeight="1" x14ac:dyDescent="0.25"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</row>
    <row r="61" spans="3:16" ht="22.05" customHeight="1" x14ac:dyDescent="0.25"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</row>
    <row r="62" spans="3:16" ht="22.05" customHeight="1" x14ac:dyDescent="0.25"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</row>
    <row r="63" spans="3:16" ht="22.05" customHeight="1" x14ac:dyDescent="0.25"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</row>
    <row r="64" spans="3:16" ht="22.05" customHeight="1" x14ac:dyDescent="0.25"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</row>
    <row r="65" spans="3:16" ht="22.05" customHeight="1" x14ac:dyDescent="0.25"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</row>
    <row r="66" spans="3:16" ht="22.05" customHeight="1" x14ac:dyDescent="0.25"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</row>
    <row r="67" spans="3:16" ht="22.05" customHeight="1" x14ac:dyDescent="0.25"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</row>
    <row r="68" spans="3:16" ht="22.05" customHeight="1" x14ac:dyDescent="0.25"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</row>
    <row r="69" spans="3:16" ht="22.05" customHeight="1" x14ac:dyDescent="0.25"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</row>
    <row r="70" spans="3:16" ht="22.05" customHeight="1" x14ac:dyDescent="0.25"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</row>
    <row r="71" spans="3:16" ht="22.05" customHeight="1" x14ac:dyDescent="0.25"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</row>
    <row r="72" spans="3:16" ht="22.05" customHeight="1" x14ac:dyDescent="0.25"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</row>
    <row r="73" spans="3:16" ht="22.05" customHeight="1" x14ac:dyDescent="0.25"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</row>
    <row r="74" spans="3:16" ht="22.05" customHeight="1" x14ac:dyDescent="0.25"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</row>
    <row r="75" spans="3:16" ht="22.05" customHeight="1" x14ac:dyDescent="0.25"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</row>
    <row r="76" spans="3:16" ht="22.05" customHeight="1" x14ac:dyDescent="0.25"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</row>
    <row r="77" spans="3:16" ht="22.05" customHeight="1" x14ac:dyDescent="0.25"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</row>
    <row r="78" spans="3:16" ht="22.05" customHeight="1" x14ac:dyDescent="0.25"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</row>
    <row r="79" spans="3:16" ht="22.05" customHeight="1" x14ac:dyDescent="0.25"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</row>
    <row r="80" spans="3:16" ht="22.05" customHeight="1" x14ac:dyDescent="0.25"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</row>
    <row r="81" spans="3:16" ht="22.05" customHeight="1" x14ac:dyDescent="0.25"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</row>
    <row r="82" spans="3:16" ht="22.05" customHeight="1" x14ac:dyDescent="0.25"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</row>
    <row r="83" spans="3:16" ht="22.05" customHeight="1" x14ac:dyDescent="0.25"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</row>
    <row r="84" spans="3:16" ht="22.05" customHeight="1" x14ac:dyDescent="0.2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</row>
    <row r="85" spans="3:16" ht="22.05" customHeight="1" x14ac:dyDescent="0.25"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</row>
    <row r="86" spans="3:16" ht="22.05" customHeight="1" x14ac:dyDescent="0.25"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</row>
    <row r="87" spans="3:16" ht="22.05" customHeight="1" x14ac:dyDescent="0.25"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</row>
    <row r="88" spans="3:16" ht="22.05" customHeight="1" x14ac:dyDescent="0.25"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</row>
    <row r="89" spans="3:16" ht="22.05" customHeight="1" x14ac:dyDescent="0.25"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</row>
    <row r="90" spans="3:16" ht="22.05" customHeight="1" x14ac:dyDescent="0.25"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</row>
    <row r="91" spans="3:16" ht="22.05" customHeight="1" x14ac:dyDescent="0.25"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</row>
    <row r="92" spans="3:16" ht="22.05" customHeight="1" x14ac:dyDescent="0.25"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</row>
    <row r="93" spans="3:16" ht="22.05" customHeight="1" x14ac:dyDescent="0.25"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</row>
    <row r="94" spans="3:16" ht="22.05" customHeight="1" x14ac:dyDescent="0.25"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</row>
    <row r="95" spans="3:16" ht="22.05" customHeight="1" x14ac:dyDescent="0.25"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</row>
    <row r="96" spans="3:16" ht="22.05" customHeight="1" x14ac:dyDescent="0.2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</row>
    <row r="97" spans="3:16" ht="22.05" customHeight="1" x14ac:dyDescent="0.25"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</row>
    <row r="98" spans="3:16" ht="22.05" customHeight="1" x14ac:dyDescent="0.25"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</row>
    <row r="99" spans="3:16" ht="22.05" customHeight="1" x14ac:dyDescent="0.25"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</row>
    <row r="100" spans="3:16" ht="22.05" customHeight="1" x14ac:dyDescent="0.25"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</row>
    <row r="101" spans="3:16" ht="22.05" customHeight="1" x14ac:dyDescent="0.25"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</row>
    <row r="102" spans="3:16" ht="22.05" customHeight="1" x14ac:dyDescent="0.25"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</row>
    <row r="103" spans="3:16" ht="22.05" customHeight="1" x14ac:dyDescent="0.25"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</row>
    <row r="104" spans="3:16" ht="22.05" customHeight="1" x14ac:dyDescent="0.25"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</row>
    <row r="105" spans="3:16" ht="22.05" customHeight="1" x14ac:dyDescent="0.25"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</row>
    <row r="106" spans="3:16" ht="22.05" customHeight="1" x14ac:dyDescent="0.25"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</row>
    <row r="107" spans="3:16" ht="22.05" customHeight="1" x14ac:dyDescent="0.25"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</row>
    <row r="108" spans="3:16" ht="22.05" customHeight="1" x14ac:dyDescent="0.25"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</row>
    <row r="109" spans="3:16" ht="22.05" customHeight="1" x14ac:dyDescent="0.25"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</row>
    <row r="110" spans="3:16" ht="22.05" customHeight="1" x14ac:dyDescent="0.25"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</row>
    <row r="111" spans="3:16" ht="22.05" customHeight="1" x14ac:dyDescent="0.25"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</row>
    <row r="112" spans="3:16" ht="22.05" customHeight="1" x14ac:dyDescent="0.25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</row>
    <row r="113" spans="3:16" ht="22.05" customHeight="1" x14ac:dyDescent="0.25"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</row>
    <row r="114" spans="3:16" ht="22.05" customHeight="1" x14ac:dyDescent="0.25"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</row>
    <row r="115" spans="3:16" ht="22.05" customHeight="1" x14ac:dyDescent="0.25"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</row>
    <row r="116" spans="3:16" ht="22.05" customHeight="1" x14ac:dyDescent="0.25"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</row>
    <row r="117" spans="3:16" ht="22.05" customHeight="1" x14ac:dyDescent="0.25"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</row>
    <row r="118" spans="3:16" ht="22.05" customHeight="1" x14ac:dyDescent="0.25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</row>
    <row r="119" spans="3:16" ht="22.05" customHeight="1" x14ac:dyDescent="0.25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</row>
    <row r="120" spans="3:16" ht="22.05" customHeight="1" x14ac:dyDescent="0.25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</row>
    <row r="121" spans="3:16" ht="22.05" customHeight="1" x14ac:dyDescent="0.25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</row>
    <row r="122" spans="3:16" ht="22.05" customHeight="1" x14ac:dyDescent="0.25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</row>
    <row r="123" spans="3:16" ht="22.05" customHeight="1" x14ac:dyDescent="0.25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</row>
    <row r="124" spans="3:16" ht="22.05" customHeight="1" x14ac:dyDescent="0.25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</row>
    <row r="125" spans="3:16" ht="22.05" customHeight="1" x14ac:dyDescent="0.25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</row>
    <row r="126" spans="3:16" ht="22.05" customHeight="1" x14ac:dyDescent="0.25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</row>
    <row r="127" spans="3:16" ht="22.05" customHeight="1" x14ac:dyDescent="0.25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</row>
    <row r="128" spans="3:16" ht="22.05" customHeight="1" x14ac:dyDescent="0.25"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</row>
    <row r="129" spans="3:16" ht="22.05" customHeight="1" x14ac:dyDescent="0.25"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</row>
    <row r="130" spans="3:16" ht="22.05" customHeight="1" x14ac:dyDescent="0.25"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</row>
    <row r="131" spans="3:16" ht="22.05" customHeight="1" x14ac:dyDescent="0.25"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</row>
    <row r="132" spans="3:16" ht="22.05" customHeight="1" x14ac:dyDescent="0.25"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</row>
    <row r="133" spans="3:16" ht="22.05" customHeight="1" x14ac:dyDescent="0.25"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</row>
    <row r="134" spans="3:16" ht="22.05" customHeight="1" x14ac:dyDescent="0.25"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</row>
    <row r="135" spans="3:16" ht="22.05" customHeight="1" x14ac:dyDescent="0.25"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</row>
    <row r="136" spans="3:16" ht="22.05" customHeight="1" x14ac:dyDescent="0.25"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</row>
    <row r="137" spans="3:16" ht="22.05" customHeight="1" x14ac:dyDescent="0.25"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</row>
    <row r="138" spans="3:16" ht="22.05" customHeight="1" x14ac:dyDescent="0.25"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</row>
    <row r="139" spans="3:16" ht="22.05" customHeight="1" x14ac:dyDescent="0.25"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</row>
    <row r="140" spans="3:16" ht="22.05" customHeight="1" x14ac:dyDescent="0.25"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</row>
    <row r="141" spans="3:16" ht="22.05" customHeight="1" x14ac:dyDescent="0.25"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</row>
    <row r="142" spans="3:16" ht="22.05" customHeight="1" x14ac:dyDescent="0.25"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</row>
    <row r="143" spans="3:16" ht="22.05" customHeight="1" x14ac:dyDescent="0.25"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</row>
    <row r="144" spans="3:16" ht="22.05" customHeight="1" x14ac:dyDescent="0.25"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</row>
    <row r="145" spans="3:16" ht="22.05" customHeight="1" x14ac:dyDescent="0.25"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</row>
    <row r="146" spans="3:16" ht="22.05" customHeight="1" x14ac:dyDescent="0.25"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</row>
    <row r="147" spans="3:16" ht="22.05" customHeight="1" x14ac:dyDescent="0.25"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</row>
    <row r="148" spans="3:16" ht="22.05" customHeight="1" x14ac:dyDescent="0.25"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</row>
    <row r="149" spans="3:16" ht="22.05" customHeight="1" x14ac:dyDescent="0.25"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</row>
    <row r="150" spans="3:16" ht="22.05" customHeight="1" x14ac:dyDescent="0.25"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</row>
    <row r="151" spans="3:16" ht="22.05" customHeight="1" x14ac:dyDescent="0.25"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</row>
    <row r="152" spans="3:16" ht="22.05" customHeight="1" x14ac:dyDescent="0.25"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</row>
    <row r="153" spans="3:16" ht="22.05" customHeight="1" x14ac:dyDescent="0.25"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</row>
    <row r="154" spans="3:16" ht="22.05" customHeight="1" x14ac:dyDescent="0.25"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</row>
    <row r="155" spans="3:16" ht="22.05" customHeight="1" x14ac:dyDescent="0.25"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</row>
    <row r="156" spans="3:16" ht="22.05" customHeight="1" x14ac:dyDescent="0.25"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</row>
    <row r="157" spans="3:16" ht="22.05" customHeight="1" x14ac:dyDescent="0.25"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</row>
    <row r="158" spans="3:16" ht="22.05" customHeight="1" x14ac:dyDescent="0.25"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</row>
    <row r="159" spans="3:16" ht="22.05" customHeight="1" x14ac:dyDescent="0.25"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</row>
    <row r="160" spans="3:16" ht="22.05" customHeight="1" x14ac:dyDescent="0.25"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</row>
    <row r="161" spans="3:16" ht="22.05" customHeight="1" x14ac:dyDescent="0.25"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</row>
    <row r="162" spans="3:16" ht="22.05" customHeight="1" x14ac:dyDescent="0.25"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</row>
    <row r="163" spans="3:16" ht="22.05" customHeight="1" x14ac:dyDescent="0.25"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</row>
    <row r="164" spans="3:16" ht="22.05" customHeight="1" x14ac:dyDescent="0.25"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</row>
    <row r="165" spans="3:16" ht="22.05" customHeight="1" x14ac:dyDescent="0.25"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</row>
    <row r="166" spans="3:16" ht="22.05" customHeight="1" x14ac:dyDescent="0.25"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</row>
    <row r="167" spans="3:16" ht="22.05" customHeight="1" x14ac:dyDescent="0.25"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</row>
    <row r="168" spans="3:16" ht="22.05" customHeight="1" x14ac:dyDescent="0.25"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</row>
    <row r="169" spans="3:16" ht="22.05" customHeight="1" x14ac:dyDescent="0.25"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</row>
    <row r="170" spans="3:16" ht="22.05" customHeight="1" x14ac:dyDescent="0.25"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</row>
    <row r="171" spans="3:16" ht="22.05" customHeight="1" x14ac:dyDescent="0.25"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</row>
    <row r="172" spans="3:16" ht="22.05" customHeight="1" x14ac:dyDescent="0.25"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</row>
    <row r="173" spans="3:16" ht="22.05" customHeight="1" x14ac:dyDescent="0.25"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</row>
    <row r="174" spans="3:16" ht="22.05" customHeight="1" x14ac:dyDescent="0.25"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</row>
    <row r="175" spans="3:16" ht="22.05" customHeight="1" x14ac:dyDescent="0.25"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</row>
    <row r="176" spans="3:16" ht="22.05" customHeight="1" x14ac:dyDescent="0.25"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</row>
    <row r="177" spans="3:16" ht="22.05" customHeight="1" x14ac:dyDescent="0.25"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</row>
    <row r="178" spans="3:16" ht="22.05" customHeight="1" x14ac:dyDescent="0.25"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</row>
    <row r="179" spans="3:16" ht="22.05" customHeight="1" x14ac:dyDescent="0.25"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</row>
    <row r="180" spans="3:16" ht="22.05" customHeight="1" x14ac:dyDescent="0.25"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</row>
    <row r="181" spans="3:16" ht="22.05" customHeight="1" x14ac:dyDescent="0.25"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</row>
    <row r="182" spans="3:16" ht="22.05" customHeight="1" x14ac:dyDescent="0.25"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</row>
    <row r="183" spans="3:16" ht="22.05" customHeight="1" x14ac:dyDescent="0.25"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</row>
    <row r="184" spans="3:16" ht="22.05" customHeight="1" x14ac:dyDescent="0.25"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</row>
    <row r="185" spans="3:16" ht="22.05" customHeight="1" x14ac:dyDescent="0.25"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</row>
    <row r="186" spans="3:16" ht="22.05" customHeight="1" x14ac:dyDescent="0.25"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</row>
    <row r="187" spans="3:16" ht="22.05" customHeight="1" x14ac:dyDescent="0.25"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</row>
    <row r="188" spans="3:16" ht="22.05" customHeight="1" x14ac:dyDescent="0.25"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</row>
    <row r="189" spans="3:16" ht="22.05" customHeight="1" x14ac:dyDescent="0.25"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</row>
    <row r="190" spans="3:16" ht="22.05" customHeight="1" x14ac:dyDescent="0.25"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</row>
    <row r="191" spans="3:16" ht="22.05" customHeight="1" x14ac:dyDescent="0.25">
      <c r="C191" s="22"/>
      <c r="D191" s="22"/>
      <c r="P191" s="22"/>
    </row>
    <row r="192" spans="3:16" ht="22.05" customHeight="1" x14ac:dyDescent="0.25">
      <c r="C192" s="22"/>
      <c r="D192" s="22"/>
      <c r="P192" s="22"/>
    </row>
    <row r="193" spans="3:16" ht="22.05" customHeight="1" x14ac:dyDescent="0.25">
      <c r="C193" s="22"/>
      <c r="D193" s="22"/>
      <c r="P193" s="22"/>
    </row>
    <row r="194" spans="3:16" ht="22.05" customHeight="1" x14ac:dyDescent="0.25">
      <c r="C194" s="22"/>
      <c r="D194" s="22"/>
      <c r="P194" s="22"/>
    </row>
    <row r="195" spans="3:16" ht="22.05" customHeight="1" x14ac:dyDescent="0.25">
      <c r="C195" s="22"/>
      <c r="D195" s="22"/>
      <c r="P195" s="22"/>
    </row>
    <row r="196" spans="3:16" ht="22.05" customHeight="1" x14ac:dyDescent="0.25">
      <c r="C196" s="22"/>
      <c r="D196" s="22"/>
      <c r="P196" s="22"/>
    </row>
  </sheetData>
  <autoFilter ref="A2:U39" xr:uid="{00000000-0001-0000-0100-000000000000}"/>
  <mergeCells count="3">
    <mergeCell ref="A1:P1"/>
    <mergeCell ref="B42:P42"/>
    <mergeCell ref="B43:P43"/>
  </mergeCells>
  <phoneticPr fontId="25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3:O8"/>
  <sheetViews>
    <sheetView workbookViewId="0">
      <selection activeCell="M8" sqref="M8"/>
    </sheetView>
  </sheetViews>
  <sheetFormatPr defaultColWidth="9.21875" defaultRowHeight="28.05" customHeight="1" x14ac:dyDescent="0.25"/>
  <sheetData>
    <row r="3" spans="3:15" ht="28.05" customHeight="1" x14ac:dyDescent="0.25">
      <c r="C3" s="96" t="s">
        <v>102</v>
      </c>
      <c r="D3" s="97"/>
      <c r="E3" s="97"/>
      <c r="F3" s="97"/>
      <c r="G3" s="97"/>
      <c r="H3" s="97"/>
      <c r="J3" s="98" t="s">
        <v>103</v>
      </c>
      <c r="K3" s="99"/>
      <c r="L3" s="99"/>
      <c r="M3" s="99"/>
      <c r="N3" s="99"/>
      <c r="O3" s="99"/>
    </row>
    <row r="4" spans="3:15" ht="28.05" customHeight="1" x14ac:dyDescent="0.25">
      <c r="C4" s="1" t="s">
        <v>104</v>
      </c>
      <c r="D4" s="2">
        <v>45708</v>
      </c>
      <c r="E4" s="2">
        <v>45709</v>
      </c>
      <c r="F4" s="2">
        <v>45710</v>
      </c>
      <c r="G4" s="2">
        <v>45711</v>
      </c>
      <c r="H4" s="1" t="s">
        <v>105</v>
      </c>
      <c r="J4" s="3" t="s">
        <v>104</v>
      </c>
      <c r="K4" s="4">
        <v>45708</v>
      </c>
      <c r="L4" s="4">
        <v>45709</v>
      </c>
      <c r="M4" s="4">
        <v>45710</v>
      </c>
      <c r="N4" s="4">
        <v>45711</v>
      </c>
      <c r="O4" s="12" t="s">
        <v>105</v>
      </c>
    </row>
    <row r="5" spans="3:15" ht="28.05" customHeight="1" x14ac:dyDescent="0.25">
      <c r="C5" s="1" t="s">
        <v>94</v>
      </c>
      <c r="D5" s="1">
        <v>2</v>
      </c>
      <c r="E5" s="1">
        <v>20</v>
      </c>
      <c r="F5" s="1">
        <v>21</v>
      </c>
      <c r="G5" s="1">
        <v>20</v>
      </c>
      <c r="H5" s="1">
        <f t="shared" ref="H5:H7" si="0">SUM(D5:G5)</f>
        <v>63</v>
      </c>
      <c r="J5" s="5" t="s">
        <v>94</v>
      </c>
      <c r="K5" s="6">
        <v>2</v>
      </c>
      <c r="L5" s="7">
        <v>21</v>
      </c>
      <c r="M5" s="7">
        <v>22</v>
      </c>
      <c r="N5" s="7">
        <v>22</v>
      </c>
      <c r="O5" s="13">
        <f t="shared" ref="O5:O7" si="1">SUM(K5:N5)</f>
        <v>67</v>
      </c>
    </row>
    <row r="6" spans="3:15" ht="28.05" customHeight="1" x14ac:dyDescent="0.25">
      <c r="C6" s="1" t="s">
        <v>21</v>
      </c>
      <c r="D6" s="1">
        <v>3</v>
      </c>
      <c r="E6" s="1">
        <v>6</v>
      </c>
      <c r="F6" s="1">
        <v>6</v>
      </c>
      <c r="G6" s="1">
        <v>3</v>
      </c>
      <c r="H6" s="1">
        <f t="shared" si="0"/>
        <v>18</v>
      </c>
      <c r="J6" s="8" t="s">
        <v>21</v>
      </c>
      <c r="K6" s="9">
        <v>3</v>
      </c>
      <c r="L6" s="9">
        <v>7</v>
      </c>
      <c r="M6" s="9">
        <v>7</v>
      </c>
      <c r="N6" s="9">
        <v>4</v>
      </c>
      <c r="O6" s="14">
        <f t="shared" si="1"/>
        <v>21</v>
      </c>
    </row>
    <row r="7" spans="3:15" ht="28.05" customHeight="1" x14ac:dyDescent="0.25">
      <c r="C7" s="1" t="s">
        <v>15</v>
      </c>
      <c r="D7" s="1">
        <v>0</v>
      </c>
      <c r="E7" s="1">
        <v>6</v>
      </c>
      <c r="F7" s="1">
        <v>7</v>
      </c>
      <c r="G7" s="1">
        <v>5</v>
      </c>
      <c r="H7" s="1">
        <f t="shared" si="0"/>
        <v>18</v>
      </c>
      <c r="J7" s="5" t="s">
        <v>15</v>
      </c>
      <c r="K7" s="6">
        <v>0</v>
      </c>
      <c r="L7" s="6">
        <v>6</v>
      </c>
      <c r="M7" s="6">
        <v>7</v>
      </c>
      <c r="N7" s="6">
        <v>5</v>
      </c>
      <c r="O7" s="13">
        <f t="shared" si="1"/>
        <v>18</v>
      </c>
    </row>
    <row r="8" spans="3:15" ht="28.05" customHeight="1" x14ac:dyDescent="0.25">
      <c r="C8" s="1" t="s">
        <v>106</v>
      </c>
      <c r="D8" s="1">
        <f t="shared" ref="D8:H8" si="2">SUM(D5:D7)</f>
        <v>5</v>
      </c>
      <c r="E8" s="1">
        <f t="shared" si="2"/>
        <v>32</v>
      </c>
      <c r="F8" s="1">
        <f t="shared" si="2"/>
        <v>34</v>
      </c>
      <c r="G8" s="1">
        <f t="shared" si="2"/>
        <v>28</v>
      </c>
      <c r="H8" s="1">
        <f t="shared" si="2"/>
        <v>99</v>
      </c>
      <c r="J8" s="10" t="s">
        <v>106</v>
      </c>
      <c r="K8" s="11">
        <f t="shared" ref="K8:O8" si="3">SUM(K5:K7)</f>
        <v>5</v>
      </c>
      <c r="L8" s="11">
        <f t="shared" si="3"/>
        <v>34</v>
      </c>
      <c r="M8" s="11">
        <f t="shared" si="3"/>
        <v>36</v>
      </c>
      <c r="N8" s="11">
        <f t="shared" si="3"/>
        <v>31</v>
      </c>
      <c r="O8" s="15">
        <f t="shared" si="3"/>
        <v>106</v>
      </c>
    </row>
  </sheetData>
  <mergeCells count="2">
    <mergeCell ref="C3:H3"/>
    <mergeCell ref="J3:O3"/>
  </mergeCells>
  <phoneticPr fontId="27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原始房表</vt:lpstr>
      <vt:lpstr>铂尔曼房表-含价格</vt:lpstr>
      <vt:lpstr>房间数量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范树生</dc:creator>
  <cp:lastModifiedBy>范 树生</cp:lastModifiedBy>
  <dcterms:created xsi:type="dcterms:W3CDTF">2025-02-15T15:41:00Z</dcterms:created>
  <dcterms:modified xsi:type="dcterms:W3CDTF">2025-02-21T02:46:30Z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2052-6.13.2.8918</vt:lpwstr>
  </property>
  <property fmtid="{D5CDD505-2E9C-101B-9397-08002B2CF9AE}" pid="3" name="ICV">
    <vt:lpwstr>B707ED41E26ECE06DAA9B26752D99F2F_43</vt:lpwstr>
  </property>
  <property fmtid="{D5CDD505-2E9C-101B-9397-08002B2CF9AE}" pid="4" name="KSOReadingLayout">
    <vt:bool>true</vt:bool>
  </property>
</Properties>
</file>