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Sheet1!$A$1:$G$58</definedName>
  </definedNames>
  <calcPr calcId="114210"/>
</workbook>
</file>

<file path=xl/calcChain.xml><?xml version="1.0" encoding="utf-8"?>
<calcChain xmlns="http://schemas.openxmlformats.org/spreadsheetml/2006/main">
  <c r="F54" i="1"/>
  <c r="F53"/>
  <c r="F52"/>
  <c r="F51"/>
  <c r="F50"/>
  <c r="F49"/>
  <c r="F48"/>
  <c r="F55"/>
  <c r="D15"/>
  <c r="F44"/>
  <c r="F45"/>
  <c r="D14"/>
  <c r="F40"/>
  <c r="F39"/>
  <c r="F38"/>
  <c r="F34"/>
  <c r="F33"/>
  <c r="F32"/>
  <c r="F31"/>
  <c r="F30"/>
  <c r="F29"/>
  <c r="F25"/>
  <c r="F26"/>
  <c r="F21"/>
  <c r="F20"/>
  <c r="F35"/>
  <c r="D12"/>
  <c r="F22"/>
  <c r="D10"/>
  <c r="F41"/>
  <c r="D13"/>
  <c r="D11"/>
  <c r="C57"/>
  <c r="F57"/>
  <c r="F58"/>
  <c r="D16"/>
  <c r="D17"/>
</calcChain>
</file>

<file path=xl/sharedStrings.xml><?xml version="1.0" encoding="utf-8"?>
<sst xmlns="http://schemas.openxmlformats.org/spreadsheetml/2006/main" count="126" uniqueCount="82">
  <si>
    <t>Quotation</t>
    <phoneticPr fontId="4" type="noConversion"/>
  </si>
  <si>
    <t xml:space="preserve">Project Name: </t>
    <phoneticPr fontId="4" type="noConversion"/>
  </si>
  <si>
    <t>Aftersales Workshop Process Quality Management Workshop</t>
    <phoneticPr fontId="4" type="noConversion"/>
  </si>
  <si>
    <t>Project Date:</t>
  </si>
  <si>
    <t>2017.5.15-5.19</t>
    <phoneticPr fontId="4" type="noConversion"/>
  </si>
  <si>
    <t xml:space="preserve">Quotation Date: </t>
  </si>
  <si>
    <t>Agency Name:</t>
  </si>
  <si>
    <t>China Comfort Travel Group Co.,Ltd.</t>
    <phoneticPr fontId="4" type="noConversion"/>
  </si>
  <si>
    <t>Agency Address:</t>
  </si>
  <si>
    <t>Rm.1510,Ruichen Int'l Center,No.13 Nongzhanguan South Rd.,Chaoyang District,Beijing</t>
    <phoneticPr fontId="4" type="noConversion"/>
  </si>
  <si>
    <t xml:space="preserve">Contact Info.: </t>
  </si>
  <si>
    <t>Zhong Lan / zhonglan@cct.cn / 13910193620</t>
    <phoneticPr fontId="4" type="noConversion"/>
  </si>
  <si>
    <r>
      <t xml:space="preserve">Item
</t>
    </r>
    <r>
      <rPr>
        <b/>
        <sz val="10"/>
        <rFont val="微软雅黑"/>
        <family val="2"/>
        <charset val="134"/>
      </rPr>
      <t>项目</t>
    </r>
  </si>
  <si>
    <r>
      <t xml:space="preserve">Budget(RMB)
</t>
    </r>
    <r>
      <rPr>
        <b/>
        <sz val="10"/>
        <rFont val="微软雅黑"/>
        <family val="2"/>
        <charset val="134"/>
      </rPr>
      <t>预算（人民币）</t>
    </r>
  </si>
  <si>
    <r>
      <t xml:space="preserve">Remark
</t>
    </r>
    <r>
      <rPr>
        <b/>
        <sz val="10"/>
        <rFont val="微软雅黑"/>
        <family val="2"/>
        <charset val="134"/>
      </rPr>
      <t>备注</t>
    </r>
  </si>
  <si>
    <t>A</t>
  </si>
  <si>
    <r>
      <t xml:space="preserve">Transportation
</t>
    </r>
    <r>
      <rPr>
        <b/>
        <sz val="10"/>
        <color indexed="8"/>
        <rFont val="微软雅黑"/>
        <family val="2"/>
        <charset val="134"/>
      </rPr>
      <t>交通</t>
    </r>
    <phoneticPr fontId="4" type="noConversion"/>
  </si>
  <si>
    <t>B</t>
  </si>
  <si>
    <r>
      <t xml:space="preserve">Insurance
</t>
    </r>
    <r>
      <rPr>
        <b/>
        <sz val="10"/>
        <color indexed="8"/>
        <rFont val="微软雅黑"/>
        <family val="2"/>
        <charset val="134"/>
      </rPr>
      <t>保险</t>
    </r>
    <phoneticPr fontId="4" type="noConversion"/>
  </si>
  <si>
    <t>C</t>
    <phoneticPr fontId="4" type="noConversion"/>
  </si>
  <si>
    <r>
      <t xml:space="preserve">Catering
</t>
    </r>
    <r>
      <rPr>
        <b/>
        <sz val="10"/>
        <color indexed="8"/>
        <rFont val="微软雅黑"/>
        <family val="2"/>
        <charset val="134"/>
      </rPr>
      <t>餐饮</t>
    </r>
    <phoneticPr fontId="4" type="noConversion"/>
  </si>
  <si>
    <t>D</t>
    <phoneticPr fontId="4" type="noConversion"/>
  </si>
  <si>
    <r>
      <t xml:space="preserve">Accommodation
</t>
    </r>
    <r>
      <rPr>
        <b/>
        <sz val="10"/>
        <color indexed="8"/>
        <rFont val="微软雅黑"/>
        <family val="2"/>
        <charset val="134"/>
      </rPr>
      <t>住宿</t>
    </r>
  </si>
  <si>
    <t>E</t>
    <phoneticPr fontId="4" type="noConversion"/>
  </si>
  <si>
    <r>
      <t xml:space="preserve">Meeting Room
</t>
    </r>
    <r>
      <rPr>
        <b/>
        <sz val="10"/>
        <color indexed="8"/>
        <rFont val="宋体"/>
        <charset val="134"/>
      </rPr>
      <t>会场</t>
    </r>
    <phoneticPr fontId="4" type="noConversion"/>
  </si>
  <si>
    <t>F</t>
    <phoneticPr fontId="4" type="noConversion"/>
  </si>
  <si>
    <r>
      <t xml:space="preserve">Miscellaneous
</t>
    </r>
    <r>
      <rPr>
        <b/>
        <sz val="10"/>
        <color indexed="8"/>
        <rFont val="微软雅黑"/>
        <family val="2"/>
        <charset val="134"/>
      </rPr>
      <t>杂项</t>
    </r>
    <phoneticPr fontId="4" type="noConversion"/>
  </si>
  <si>
    <t>G</t>
    <phoneticPr fontId="4" type="noConversion"/>
  </si>
  <si>
    <r>
      <t xml:space="preserve">Service Charge 
</t>
    </r>
    <r>
      <rPr>
        <b/>
        <sz val="10"/>
        <color indexed="8"/>
        <rFont val="微软雅黑"/>
        <family val="2"/>
        <charset val="134"/>
      </rPr>
      <t>服务费</t>
    </r>
  </si>
  <si>
    <r>
      <t>GRAND- Total</t>
    </r>
    <r>
      <rPr>
        <b/>
        <sz val="10"/>
        <color indexed="8"/>
        <rFont val="微软雅黑"/>
        <family val="2"/>
        <charset val="134"/>
      </rPr>
      <t>共计</t>
    </r>
    <r>
      <rPr>
        <b/>
        <sz val="10"/>
        <color indexed="8"/>
        <rFont val="BMW Group Condensed"/>
        <family val="2"/>
      </rPr>
      <t>(Business Tax included)</t>
    </r>
  </si>
  <si>
    <t>DETAILS</t>
  </si>
  <si>
    <r>
      <t xml:space="preserve">A. Transportation
</t>
    </r>
    <r>
      <rPr>
        <b/>
        <sz val="10"/>
        <rFont val="微软雅黑"/>
        <family val="2"/>
        <charset val="134"/>
      </rPr>
      <t>交通</t>
    </r>
    <phoneticPr fontId="4" type="noConversion"/>
  </si>
  <si>
    <r>
      <t xml:space="preserve">Unit Price (RMB)
</t>
    </r>
    <r>
      <rPr>
        <b/>
        <sz val="10"/>
        <rFont val="微软雅黑"/>
        <family val="2"/>
        <charset val="134"/>
      </rPr>
      <t>单价（人民币）</t>
    </r>
  </si>
  <si>
    <r>
      <t xml:space="preserve">No. of item
</t>
    </r>
    <r>
      <rPr>
        <b/>
        <sz val="10"/>
        <rFont val="微软雅黑"/>
        <family val="2"/>
        <charset val="134"/>
      </rPr>
      <t>次数</t>
    </r>
  </si>
  <si>
    <r>
      <t xml:space="preserve">QTY
</t>
    </r>
    <r>
      <rPr>
        <b/>
        <sz val="10"/>
        <rFont val="微软雅黑"/>
        <family val="2"/>
        <charset val="134"/>
      </rPr>
      <t>数量</t>
    </r>
  </si>
  <si>
    <r>
      <t xml:space="preserve">Total Price (RMB)
</t>
    </r>
    <r>
      <rPr>
        <b/>
        <sz val="10"/>
        <rFont val="微软雅黑"/>
        <family val="2"/>
        <charset val="134"/>
      </rPr>
      <t>总价（人民币）</t>
    </r>
  </si>
  <si>
    <r>
      <t xml:space="preserve">Description
</t>
    </r>
    <r>
      <rPr>
        <b/>
        <sz val="10"/>
        <rFont val="微软雅黑"/>
        <family val="2"/>
        <charset val="134"/>
      </rPr>
      <t>描述</t>
    </r>
  </si>
  <si>
    <r>
      <t>Shuttle Bus</t>
    </r>
    <r>
      <rPr>
        <sz val="10"/>
        <color indexed="8"/>
        <rFont val="微软雅黑"/>
        <family val="2"/>
        <charset val="134"/>
      </rPr>
      <t>旅游大巴</t>
    </r>
    <r>
      <rPr>
        <sz val="10"/>
        <color indexed="8"/>
        <rFont val="BMW Group Condensed"/>
        <family val="2"/>
      </rPr>
      <t>--Domestic</t>
    </r>
    <r>
      <rPr>
        <sz val="10"/>
        <color indexed="8"/>
        <rFont val="微软雅黑"/>
        <family val="2"/>
        <charset val="134"/>
      </rPr>
      <t>国内</t>
    </r>
    <phoneticPr fontId="4" type="noConversion"/>
  </si>
  <si>
    <r>
      <t>Shuttle Bus</t>
    </r>
    <r>
      <rPr>
        <sz val="10"/>
        <color indexed="8"/>
        <rFont val="微软雅黑"/>
        <family val="2"/>
        <charset val="134"/>
      </rPr>
      <t>旅游大巴</t>
    </r>
    <r>
      <rPr>
        <sz val="10"/>
        <color indexed="8"/>
        <rFont val="BMW Group Condensed"/>
        <family val="2"/>
      </rPr>
      <t>--Abroad</t>
    </r>
    <r>
      <rPr>
        <sz val="10"/>
        <color indexed="8"/>
        <rFont val="微软雅黑"/>
        <family val="2"/>
        <charset val="134"/>
      </rPr>
      <t>国外</t>
    </r>
    <phoneticPr fontId="4" type="noConversion"/>
  </si>
  <si>
    <r>
      <t>28</t>
    </r>
    <r>
      <rPr>
        <sz val="10"/>
        <color indexed="8"/>
        <rFont val="宋体"/>
        <charset val="134"/>
      </rPr>
      <t>座专车，包含高速费、停车费等</t>
    </r>
    <phoneticPr fontId="4" type="noConversion"/>
  </si>
  <si>
    <r>
      <t>A. Transportation</t>
    </r>
    <r>
      <rPr>
        <b/>
        <sz val="10"/>
        <color indexed="8"/>
        <rFont val="微软雅黑"/>
        <family val="2"/>
        <charset val="134"/>
      </rPr>
      <t>交通</t>
    </r>
    <r>
      <rPr>
        <b/>
        <sz val="10"/>
        <color indexed="8"/>
        <rFont val="BMW Group Condensed"/>
        <family val="2"/>
      </rPr>
      <t xml:space="preserve"> </t>
    </r>
  </si>
  <si>
    <r>
      <t>B . V&amp;I</t>
    </r>
    <r>
      <rPr>
        <b/>
        <sz val="10"/>
        <rFont val="微软雅黑"/>
        <family val="2"/>
        <charset val="134"/>
      </rPr>
      <t xml:space="preserve">保险
</t>
    </r>
    <phoneticPr fontId="4" type="noConversion"/>
  </si>
  <si>
    <r>
      <t xml:space="preserve">Insurance
</t>
    </r>
    <r>
      <rPr>
        <sz val="10"/>
        <color indexed="8"/>
        <rFont val="微软雅黑"/>
        <family val="2"/>
        <charset val="134"/>
      </rPr>
      <t>保险</t>
    </r>
    <r>
      <rPr>
        <sz val="10"/>
        <color indexed="8"/>
        <rFont val="BMW Group Condensed"/>
        <family val="2"/>
      </rPr>
      <t xml:space="preserve"> </t>
    </r>
    <phoneticPr fontId="4" type="noConversion"/>
  </si>
  <si>
    <r>
      <rPr>
        <sz val="10"/>
        <color indexed="8"/>
        <rFont val="宋体"/>
        <charset val="134"/>
      </rPr>
      <t>美亚</t>
    </r>
    <r>
      <rPr>
        <sz val="10"/>
        <color indexed="8"/>
        <rFont val="BMW Group Condensed"/>
        <family val="2"/>
      </rPr>
      <t>“</t>
    </r>
    <r>
      <rPr>
        <sz val="10"/>
        <color indexed="8"/>
        <rFont val="宋体"/>
        <charset val="134"/>
      </rPr>
      <t>乐悠游</t>
    </r>
    <r>
      <rPr>
        <sz val="10"/>
        <color indexed="8"/>
        <rFont val="BMW Group Condensed"/>
        <family val="2"/>
      </rPr>
      <t>”</t>
    </r>
    <r>
      <rPr>
        <sz val="10"/>
        <color indexed="8"/>
        <rFont val="宋体"/>
        <charset val="134"/>
      </rPr>
      <t>境外旅行保险</t>
    </r>
    <phoneticPr fontId="4" type="noConversion"/>
  </si>
  <si>
    <r>
      <t xml:space="preserve">B . V&amp;I
</t>
    </r>
    <r>
      <rPr>
        <b/>
        <sz val="10"/>
        <color indexed="8"/>
        <rFont val="微软雅黑"/>
        <family val="2"/>
        <charset val="134"/>
      </rPr>
      <t>保险</t>
    </r>
    <phoneticPr fontId="4" type="noConversion"/>
  </si>
  <si>
    <r>
      <t xml:space="preserve">C. Catering
</t>
    </r>
    <r>
      <rPr>
        <b/>
        <sz val="10"/>
        <rFont val="微软雅黑"/>
        <family val="2"/>
        <charset val="134"/>
      </rPr>
      <t>餐饮</t>
    </r>
    <phoneticPr fontId="4" type="noConversion"/>
  </si>
  <si>
    <r>
      <t xml:space="preserve">Day 1
</t>
    </r>
    <r>
      <rPr>
        <sz val="10"/>
        <color indexed="8"/>
        <rFont val="微软雅黑"/>
        <family val="2"/>
        <charset val="134"/>
      </rPr>
      <t>（国内）</t>
    </r>
    <phoneticPr fontId="4" type="noConversion"/>
  </si>
  <si>
    <r>
      <t xml:space="preserve">Supper
</t>
    </r>
    <r>
      <rPr>
        <sz val="10"/>
        <color indexed="8"/>
        <rFont val="微软雅黑"/>
        <family val="2"/>
        <charset val="134"/>
      </rPr>
      <t>晚餐</t>
    </r>
    <phoneticPr fontId="4" type="noConversion"/>
  </si>
  <si>
    <r>
      <t>Day 2 - Day 5
(</t>
    </r>
    <r>
      <rPr>
        <sz val="10"/>
        <color indexed="8"/>
        <rFont val="微软雅黑"/>
        <family val="2"/>
        <charset val="134"/>
      </rPr>
      <t>国外）</t>
    </r>
    <phoneticPr fontId="4" type="noConversion"/>
  </si>
  <si>
    <r>
      <t xml:space="preserve">Lunch
</t>
    </r>
    <r>
      <rPr>
        <sz val="10"/>
        <color indexed="8"/>
        <rFont val="微软雅黑"/>
        <family val="2"/>
        <charset val="134"/>
      </rPr>
      <t>午餐</t>
    </r>
    <phoneticPr fontId="4" type="noConversion"/>
  </si>
  <si>
    <r>
      <t xml:space="preserve">Dinner
</t>
    </r>
    <r>
      <rPr>
        <sz val="10"/>
        <color indexed="8"/>
        <rFont val="微软雅黑"/>
        <family val="2"/>
        <charset val="134"/>
      </rPr>
      <t>晚餐</t>
    </r>
    <phoneticPr fontId="4" type="noConversion"/>
  </si>
  <si>
    <r>
      <t xml:space="preserve">Day 6
</t>
    </r>
    <r>
      <rPr>
        <sz val="10"/>
        <color indexed="8"/>
        <rFont val="微软雅黑"/>
        <family val="2"/>
        <charset val="134"/>
      </rPr>
      <t>（国外）</t>
    </r>
    <phoneticPr fontId="4" type="noConversion"/>
  </si>
  <si>
    <r>
      <t xml:space="preserve">Day 6
</t>
    </r>
    <r>
      <rPr>
        <sz val="10"/>
        <color indexed="8"/>
        <rFont val="微软雅黑"/>
        <family val="2"/>
        <charset val="134"/>
      </rPr>
      <t>（国内）</t>
    </r>
    <phoneticPr fontId="4" type="noConversion"/>
  </si>
  <si>
    <t>Day 2 - Day 6</t>
    <phoneticPr fontId="4" type="noConversion"/>
  </si>
  <si>
    <r>
      <rPr>
        <sz val="10"/>
        <color indexed="8"/>
        <rFont val="微软雅黑"/>
        <family val="2"/>
        <charset val="134"/>
      </rPr>
      <t>酒水饮料</t>
    </r>
    <phoneticPr fontId="4" type="noConversion"/>
  </si>
  <si>
    <r>
      <t xml:space="preserve">C. Catering
</t>
    </r>
    <r>
      <rPr>
        <b/>
        <sz val="10"/>
        <color indexed="8"/>
        <rFont val="微软雅黑"/>
        <family val="2"/>
        <charset val="134"/>
      </rPr>
      <t>餐饮</t>
    </r>
    <phoneticPr fontId="4" type="noConversion"/>
  </si>
  <si>
    <r>
      <t xml:space="preserve">D. Accommodation 
</t>
    </r>
    <r>
      <rPr>
        <b/>
        <sz val="10"/>
        <rFont val="微软雅黑"/>
        <family val="2"/>
        <charset val="134"/>
      </rPr>
      <t>住宿</t>
    </r>
    <phoneticPr fontId="4" type="noConversion"/>
  </si>
  <si>
    <r>
      <rPr>
        <b/>
        <sz val="10"/>
        <color indexed="8"/>
        <rFont val="微软雅黑"/>
        <family val="2"/>
        <charset val="134"/>
      </rPr>
      <t>首都机场朗豪酒店</t>
    </r>
    <r>
      <rPr>
        <sz val="10"/>
        <color indexed="8"/>
        <rFont val="微软雅黑"/>
        <family val="2"/>
        <charset val="134"/>
      </rPr>
      <t>，预计价格，以实际价格为准</t>
    </r>
    <phoneticPr fontId="4" type="noConversion"/>
  </si>
  <si>
    <r>
      <rPr>
        <b/>
        <sz val="10"/>
        <color indexed="8"/>
        <rFont val="微软雅黑"/>
        <family val="2"/>
        <charset val="134"/>
      </rPr>
      <t>东京君悦酒店</t>
    </r>
    <r>
      <rPr>
        <sz val="10"/>
        <color indexed="8"/>
        <rFont val="微软雅黑"/>
        <family val="2"/>
        <charset val="134"/>
      </rPr>
      <t>，预计价格，以实际价格为准</t>
    </r>
    <phoneticPr fontId="4" type="noConversion"/>
  </si>
  <si>
    <r>
      <t xml:space="preserve">D. Accommodation 
</t>
    </r>
    <r>
      <rPr>
        <b/>
        <sz val="10"/>
        <color indexed="8"/>
        <rFont val="微软雅黑"/>
        <family val="2"/>
        <charset val="134"/>
      </rPr>
      <t>住宿</t>
    </r>
    <phoneticPr fontId="4" type="noConversion"/>
  </si>
  <si>
    <t xml:space="preserve"> </t>
    <phoneticPr fontId="4" type="noConversion"/>
  </si>
  <si>
    <r>
      <t xml:space="preserve">E. Meeting Room
</t>
    </r>
    <r>
      <rPr>
        <b/>
        <sz val="10"/>
        <rFont val="宋体"/>
        <charset val="134"/>
      </rPr>
      <t>会场</t>
    </r>
    <phoneticPr fontId="4" type="noConversion"/>
  </si>
  <si>
    <r>
      <t xml:space="preserve">Day 4 - Day 5
</t>
    </r>
    <r>
      <rPr>
        <sz val="10"/>
        <color indexed="8"/>
        <rFont val="微软雅黑"/>
        <family val="2"/>
        <charset val="134"/>
      </rPr>
      <t>（国外）</t>
    </r>
    <phoneticPr fontId="4" type="noConversion"/>
  </si>
  <si>
    <r>
      <rPr>
        <b/>
        <sz val="10"/>
        <color indexed="8"/>
        <rFont val="微软雅黑"/>
        <family val="2"/>
        <charset val="134"/>
      </rPr>
      <t>东京君悦酒店</t>
    </r>
    <r>
      <rPr>
        <sz val="10"/>
        <color indexed="8"/>
        <rFont val="微软雅黑"/>
        <family val="2"/>
        <charset val="134"/>
      </rPr>
      <t>，含会议室及每天上午下午各一次的茶歇，预计价格，以实际价格为准</t>
    </r>
    <phoneticPr fontId="4" type="noConversion"/>
  </si>
  <si>
    <r>
      <t xml:space="preserve">E. Meeting Room
</t>
    </r>
    <r>
      <rPr>
        <b/>
        <sz val="10"/>
        <color indexed="8"/>
        <rFont val="宋体"/>
        <charset val="134"/>
      </rPr>
      <t>会场</t>
    </r>
    <phoneticPr fontId="4" type="noConversion"/>
  </si>
  <si>
    <r>
      <t xml:space="preserve">F.Miscellaneous
</t>
    </r>
    <r>
      <rPr>
        <b/>
        <sz val="10"/>
        <rFont val="微软雅黑"/>
        <family val="2"/>
        <charset val="134"/>
      </rPr>
      <t>杂项</t>
    </r>
    <phoneticPr fontId="4" type="noConversion"/>
  </si>
  <si>
    <t>领队</t>
    <phoneticPr fontId="4" type="noConversion"/>
  </si>
  <si>
    <t>含领队机票、住宿、小费等所有费用</t>
    <phoneticPr fontId="4" type="noConversion"/>
  </si>
  <si>
    <t>司机</t>
    <phoneticPr fontId="4" type="noConversion"/>
  </si>
  <si>
    <t>司机住宿费、餐费、小费等</t>
    <phoneticPr fontId="4" type="noConversion"/>
  </si>
  <si>
    <r>
      <rPr>
        <b/>
        <sz val="10"/>
        <color indexed="8"/>
        <rFont val="微软雅黑"/>
        <family val="2"/>
        <charset val="134"/>
      </rPr>
      <t>签证</t>
    </r>
    <phoneticPr fontId="4" type="noConversion"/>
  </si>
  <si>
    <r>
      <rPr>
        <b/>
        <sz val="10"/>
        <color indexed="8"/>
        <rFont val="微软雅黑"/>
        <family val="2"/>
        <charset val="134"/>
      </rPr>
      <t>常备药品</t>
    </r>
    <phoneticPr fontId="4" type="noConversion"/>
  </si>
  <si>
    <r>
      <rPr>
        <b/>
        <sz val="10"/>
        <color indexed="8"/>
        <rFont val="微软雅黑"/>
        <family val="2"/>
        <charset val="134"/>
      </rPr>
      <t>便携</t>
    </r>
    <r>
      <rPr>
        <b/>
        <sz val="10"/>
        <color indexed="8"/>
        <rFont val="BMW Group Condensed"/>
        <family val="2"/>
      </rPr>
      <t>WIFI</t>
    </r>
    <r>
      <rPr>
        <b/>
        <sz val="10"/>
        <color indexed="8"/>
        <rFont val="微软雅黑"/>
        <family val="2"/>
        <charset val="134"/>
      </rPr>
      <t>租赁</t>
    </r>
    <phoneticPr fontId="4" type="noConversion"/>
  </si>
  <si>
    <r>
      <rPr>
        <b/>
        <sz val="10"/>
        <color indexed="8"/>
        <rFont val="微软雅黑"/>
        <family val="2"/>
        <charset val="134"/>
      </rPr>
      <t>门票</t>
    </r>
    <phoneticPr fontId="4" type="noConversion"/>
  </si>
  <si>
    <r>
      <rPr>
        <b/>
        <sz val="10"/>
        <color indexed="8"/>
        <rFont val="微软雅黑"/>
        <family val="2"/>
        <charset val="134"/>
      </rPr>
      <t>其他（必须注明）</t>
    </r>
    <phoneticPr fontId="4" type="noConversion"/>
  </si>
  <si>
    <r>
      <t xml:space="preserve">F.Miscellaneous
</t>
    </r>
    <r>
      <rPr>
        <b/>
        <sz val="10"/>
        <color indexed="8"/>
        <rFont val="微软雅黑"/>
        <family val="2"/>
        <charset val="134"/>
      </rPr>
      <t>杂项</t>
    </r>
    <phoneticPr fontId="4" type="noConversion"/>
  </si>
  <si>
    <r>
      <t xml:space="preserve"> G. Service Charge
</t>
    </r>
    <r>
      <rPr>
        <b/>
        <sz val="10"/>
        <rFont val="微软雅黑"/>
        <family val="2"/>
        <charset val="134"/>
      </rPr>
      <t>服务费</t>
    </r>
    <phoneticPr fontId="4" type="noConversion"/>
  </si>
  <si>
    <r>
      <t xml:space="preserve">QTY(%)
</t>
    </r>
    <r>
      <rPr>
        <b/>
        <sz val="10"/>
        <rFont val="微软雅黑"/>
        <family val="2"/>
        <charset val="134"/>
      </rPr>
      <t>数量</t>
    </r>
    <r>
      <rPr>
        <b/>
        <sz val="10"/>
        <rFont val="BMW Group Condensed"/>
        <family val="2"/>
      </rPr>
      <t>(%)</t>
    </r>
    <phoneticPr fontId="4" type="noConversion"/>
  </si>
  <si>
    <r>
      <t>Service Charge</t>
    </r>
    <r>
      <rPr>
        <sz val="10"/>
        <color indexed="8"/>
        <rFont val="微软雅黑"/>
        <family val="2"/>
        <charset val="134"/>
      </rPr>
      <t>服务费</t>
    </r>
    <phoneticPr fontId="4" type="noConversion"/>
  </si>
  <si>
    <t>含领队、小费等所有费用</t>
    <phoneticPr fontId="4" type="noConversion"/>
  </si>
  <si>
    <r>
      <t xml:space="preserve">G. Service Charge
</t>
    </r>
    <r>
      <rPr>
        <b/>
        <sz val="10"/>
        <color indexed="8"/>
        <rFont val="微软雅黑"/>
        <family val="2"/>
        <charset val="134"/>
      </rPr>
      <t>服务费</t>
    </r>
    <phoneticPr fontId="4" type="noConversion"/>
  </si>
  <si>
    <t>日本个签，各地送签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</si>
</sst>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[$€-2]\ #,##0"/>
    <numFmt numFmtId="177" formatCode="0_);[Red]\(0\)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5"/>
      <color indexed="8"/>
      <name val="BMW Group Condensed"/>
      <family val="2"/>
    </font>
    <font>
      <sz val="9"/>
      <name val="宋体"/>
      <charset val="134"/>
    </font>
    <font>
      <sz val="11"/>
      <color indexed="8"/>
      <name val="BMW Group Condensed"/>
      <family val="2"/>
    </font>
    <font>
      <sz val="12"/>
      <color indexed="8"/>
      <name val="BMW Group Condensed"/>
      <family val="2"/>
    </font>
    <font>
      <b/>
      <sz val="12"/>
      <color indexed="8"/>
      <name val="BMW Group Condensed"/>
      <family val="2"/>
    </font>
    <font>
      <sz val="10"/>
      <name val="Arial"/>
      <family val="2"/>
    </font>
    <font>
      <b/>
      <sz val="10"/>
      <name val="BMW Group Condensed"/>
      <family val="2"/>
    </font>
    <font>
      <b/>
      <sz val="10"/>
      <name val="微软雅黑"/>
      <family val="2"/>
      <charset val="134"/>
    </font>
    <font>
      <b/>
      <sz val="10"/>
      <color indexed="8"/>
      <name val="BMW Group Condensed"/>
      <family val="2"/>
    </font>
    <font>
      <b/>
      <sz val="10"/>
      <color indexed="8"/>
      <name val="微软雅黑"/>
      <family val="2"/>
      <charset val="134"/>
    </font>
    <font>
      <sz val="12"/>
      <name val="宋体"/>
      <charset val="134"/>
    </font>
    <font>
      <sz val="10"/>
      <color indexed="8"/>
      <name val="BMW Group Condensed"/>
      <family val="2"/>
    </font>
    <font>
      <b/>
      <sz val="10"/>
      <color indexed="8"/>
      <name val="BMW Group Condensed"/>
      <family val="2"/>
    </font>
    <font>
      <b/>
      <sz val="10"/>
      <color indexed="8"/>
      <name val="微软雅黑"/>
      <family val="2"/>
      <charset val="134"/>
    </font>
    <font>
      <b/>
      <sz val="10"/>
      <color indexed="8"/>
      <name val="宋体"/>
      <charset val="134"/>
    </font>
    <font>
      <sz val="16"/>
      <color indexed="8"/>
      <name val="BMW Group Condensed"/>
      <family val="2"/>
    </font>
    <font>
      <sz val="10"/>
      <color indexed="8"/>
      <name val="微软雅黑"/>
      <family val="2"/>
      <charset val="134"/>
    </font>
    <font>
      <sz val="10"/>
      <color indexed="8"/>
      <name val="BMW Group Condensed"/>
      <family val="2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176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14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9" fillId="0" borderId="3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7" fontId="14" fillId="2" borderId="2" xfId="0" applyNumberFormat="1" applyFont="1" applyFill="1" applyBorder="1" applyAlignment="1">
      <alignment horizontal="center" vertical="center"/>
    </xf>
    <xf numFmtId="40" fontId="9" fillId="0" borderId="3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vertical="center" wrapText="1"/>
    </xf>
    <xf numFmtId="0" fontId="14" fillId="2" borderId="3" xfId="2" applyFont="1" applyFill="1" applyBorder="1" applyAlignment="1">
      <alignment horizontal="center" vertical="center" wrapText="1"/>
    </xf>
    <xf numFmtId="0" fontId="14" fillId="2" borderId="3" xfId="2" applyFont="1" applyFill="1" applyBorder="1" applyAlignment="1">
      <alignment horizontal="left" vertical="center" wrapText="1"/>
    </xf>
    <xf numFmtId="40" fontId="14" fillId="3" borderId="3" xfId="4" applyNumberFormat="1" applyFont="1" applyFill="1" applyBorder="1" applyAlignment="1">
      <alignment vertical="center" wrapText="1"/>
    </xf>
    <xf numFmtId="40" fontId="14" fillId="0" borderId="3" xfId="2" applyNumberFormat="1" applyFont="1" applyFill="1" applyBorder="1" applyAlignment="1">
      <alignment horizontal="right" vertical="center" wrapText="1"/>
    </xf>
    <xf numFmtId="176" fontId="20" fillId="3" borderId="3" xfId="3" applyFont="1" applyFill="1" applyBorder="1" applyAlignment="1">
      <alignment vertical="center" wrapText="1"/>
    </xf>
    <xf numFmtId="40" fontId="11" fillId="4" borderId="3" xfId="2" applyNumberFormat="1" applyFont="1" applyFill="1" applyBorder="1" applyAlignment="1">
      <alignment horizontal="right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left" vertical="center" wrapText="1"/>
    </xf>
    <xf numFmtId="40" fontId="14" fillId="3" borderId="3" xfId="2" applyNumberFormat="1" applyFont="1" applyFill="1" applyBorder="1" applyAlignment="1">
      <alignment horizontal="right" vertical="center" wrapText="1"/>
    </xf>
    <xf numFmtId="38" fontId="14" fillId="0" borderId="3" xfId="2" applyNumberFormat="1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14" fillId="2" borderId="4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left" vertical="center" wrapText="1"/>
    </xf>
    <xf numFmtId="0" fontId="19" fillId="3" borderId="3" xfId="2" applyFont="1" applyFill="1" applyBorder="1" applyAlignment="1">
      <alignment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22" fillId="3" borderId="3" xfId="2" applyFont="1" applyFill="1" applyBorder="1" applyAlignment="1">
      <alignment horizontal="left" vertical="center" wrapText="1"/>
    </xf>
    <xf numFmtId="9" fontId="14" fillId="3" borderId="3" xfId="2" applyNumberFormat="1" applyFont="1" applyFill="1" applyBorder="1" applyAlignment="1">
      <alignment horizontal="center" vertical="center" wrapText="1"/>
    </xf>
    <xf numFmtId="176" fontId="5" fillId="2" borderId="1" xfId="3" applyFont="1" applyFill="1" applyBorder="1">
      <alignment vertical="center"/>
    </xf>
    <xf numFmtId="0" fontId="5" fillId="0" borderId="0" xfId="0" applyFont="1" applyBorder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76" fontId="11" fillId="5" borderId="3" xfId="3" applyFont="1" applyFill="1" applyBorder="1" applyAlignment="1">
      <alignment vertical="center" wrapText="1"/>
    </xf>
    <xf numFmtId="176" fontId="11" fillId="5" borderId="3" xfId="3" applyFont="1" applyFill="1" applyBorder="1" applyAlignment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176" fontId="11" fillId="0" borderId="3" xfId="3" applyFont="1" applyBorder="1" applyAlignment="1">
      <alignment horizontal="left" vertical="center" wrapText="1"/>
    </xf>
    <xf numFmtId="176" fontId="11" fillId="0" borderId="3" xfId="3" applyFont="1" applyBorder="1" applyAlignment="1">
      <alignment horizontal="left" vertical="center"/>
    </xf>
    <xf numFmtId="40" fontId="14" fillId="2" borderId="3" xfId="4" applyNumberFormat="1" applyFont="1" applyFill="1" applyBorder="1" applyAlignment="1">
      <alignment horizontal="right" vertical="center" wrapText="1"/>
    </xf>
    <xf numFmtId="40" fontId="11" fillId="3" borderId="8" xfId="4" applyNumberFormat="1" applyFont="1" applyFill="1" applyBorder="1" applyAlignment="1">
      <alignment horizontal="center" vertical="center" wrapText="1"/>
    </xf>
    <xf numFmtId="40" fontId="11" fillId="3" borderId="9" xfId="4" applyNumberFormat="1" applyFont="1" applyFill="1" applyBorder="1" applyAlignment="1">
      <alignment horizontal="center" vertical="center" wrapText="1"/>
    </xf>
    <xf numFmtId="176" fontId="11" fillId="5" borderId="3" xfId="3" applyFont="1" applyFill="1" applyBorder="1" applyAlignment="1">
      <alignment horizontal="center" vertical="center" wrapText="1"/>
    </xf>
    <xf numFmtId="176" fontId="11" fillId="5" borderId="3" xfId="3" applyFont="1" applyFill="1" applyBorder="1" applyAlignment="1">
      <alignment horizontal="center" vertical="center"/>
    </xf>
    <xf numFmtId="38" fontId="11" fillId="4" borderId="3" xfId="5" applyNumberFormat="1" applyFont="1" applyFill="1" applyBorder="1" applyAlignment="1">
      <alignment horizontal="right" vertical="center" wrapText="1"/>
    </xf>
    <xf numFmtId="40" fontId="11" fillId="4" borderId="8" xfId="2" applyNumberFormat="1" applyFont="1" applyFill="1" applyBorder="1" applyAlignment="1">
      <alignment horizontal="center" vertical="center" wrapText="1"/>
    </xf>
    <xf numFmtId="40" fontId="11" fillId="4" borderId="9" xfId="2" applyNumberFormat="1" applyFont="1" applyFill="1" applyBorder="1" applyAlignment="1">
      <alignment horizontal="center" vertical="center" wrapText="1"/>
    </xf>
    <xf numFmtId="176" fontId="11" fillId="0" borderId="8" xfId="3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40" fontId="14" fillId="2" borderId="8" xfId="4" applyNumberFormat="1" applyFont="1" applyFill="1" applyBorder="1" applyAlignment="1">
      <alignment horizontal="right" vertical="center" wrapText="1"/>
    </xf>
    <xf numFmtId="40" fontId="14" fillId="2" borderId="9" xfId="4" applyNumberFormat="1" applyFont="1" applyFill="1" applyBorder="1" applyAlignment="1">
      <alignment horizontal="right" vertical="center" wrapText="1"/>
    </xf>
    <xf numFmtId="176" fontId="15" fillId="0" borderId="3" xfId="3" applyFont="1" applyBorder="1" applyAlignment="1">
      <alignment horizontal="left" vertical="center" wrapText="1"/>
    </xf>
    <xf numFmtId="176" fontId="15" fillId="0" borderId="3" xfId="3" applyFont="1" applyBorder="1" applyAlignment="1">
      <alignment horizontal="left" vertical="center"/>
    </xf>
    <xf numFmtId="0" fontId="6" fillId="2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176" fontId="3" fillId="2" borderId="5" xfId="3" applyFont="1" applyFill="1" applyBorder="1" applyAlignment="1">
      <alignment horizontal="left" vertical="center"/>
    </xf>
    <xf numFmtId="176" fontId="3" fillId="2" borderId="6" xfId="3" applyFont="1" applyFill="1" applyBorder="1" applyAlignment="1">
      <alignment horizontal="left" vertical="center"/>
    </xf>
    <xf numFmtId="176" fontId="3" fillId="2" borderId="7" xfId="3" applyFont="1" applyFill="1" applyBorder="1" applyAlignment="1">
      <alignment horizontal="left" vertical="center"/>
    </xf>
    <xf numFmtId="176" fontId="3" fillId="2" borderId="1" xfId="3" applyFont="1" applyFill="1" applyBorder="1" applyAlignment="1">
      <alignment horizontal="left" vertical="center"/>
    </xf>
    <xf numFmtId="176" fontId="3" fillId="2" borderId="0" xfId="3" applyFont="1" applyFill="1" applyBorder="1" applyAlignment="1">
      <alignment horizontal="left" vertical="center"/>
    </xf>
    <xf numFmtId="176" fontId="3" fillId="2" borderId="2" xfId="3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</cellXfs>
  <cellStyles count="6">
    <cellStyle name="Normal 2 2" xfId="1"/>
    <cellStyle name="Normal_Sheet1" xfId="2"/>
    <cellStyle name="常规" xfId="0" builtinId="0"/>
    <cellStyle name="常规 14" xfId="3"/>
    <cellStyle name="常规 9" xfId="4"/>
    <cellStyle name="千位分隔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38100</xdr:rowOff>
    </xdr:from>
    <xdr:to>
      <xdr:col>6</xdr:col>
      <xdr:colOff>2819400</xdr:colOff>
      <xdr:row>1</xdr:row>
      <xdr:rowOff>304800</xdr:rowOff>
    </xdr:to>
    <xdr:pic>
      <xdr:nvPicPr>
        <xdr:cNvPr id="1025" name="图片 1" descr="mailOperateAction_mailInnerFileDownloadImg[1]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38100"/>
          <a:ext cx="23241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view="pageBreakPreview" topLeftCell="A52" zoomScaleNormal="100" zoomScaleSheetLayoutView="100" workbookViewId="0">
      <selection activeCell="F21" sqref="F21"/>
    </sheetView>
  </sheetViews>
  <sheetFormatPr defaultRowHeight="14.25"/>
  <cols>
    <col min="1" max="1" width="14.5" style="1" customWidth="1"/>
    <col min="2" max="2" width="19.5" style="1" customWidth="1"/>
    <col min="3" max="3" width="10.5" style="1" customWidth="1"/>
    <col min="4" max="4" width="8.25" style="1" customWidth="1"/>
    <col min="5" max="5" width="8.5" style="1" customWidth="1"/>
    <col min="6" max="6" width="11.125" style="1" customWidth="1"/>
    <col min="7" max="7" width="39.75" style="1" customWidth="1"/>
    <col min="8" max="16384" width="9" style="1"/>
  </cols>
  <sheetData>
    <row r="1" spans="1:7" ht="31.5" customHeight="1">
      <c r="A1" s="68" t="s">
        <v>0</v>
      </c>
      <c r="B1" s="69"/>
      <c r="C1" s="69"/>
      <c r="D1" s="69"/>
      <c r="E1" s="69"/>
      <c r="F1" s="69"/>
      <c r="G1" s="70"/>
    </row>
    <row r="2" spans="1:7" ht="24.95" customHeight="1">
      <c r="A2" s="71"/>
      <c r="B2" s="72"/>
      <c r="C2" s="72"/>
      <c r="D2" s="72"/>
      <c r="E2" s="72"/>
      <c r="F2" s="72"/>
      <c r="G2" s="73"/>
    </row>
    <row r="3" spans="1:7" ht="24.95" customHeight="1">
      <c r="A3" s="2"/>
      <c r="B3" s="3" t="s">
        <v>1</v>
      </c>
      <c r="C3" s="76" t="s">
        <v>2</v>
      </c>
      <c r="D3" s="76"/>
      <c r="E3" s="76"/>
      <c r="F3" s="76"/>
      <c r="G3" s="77"/>
    </row>
    <row r="4" spans="1:7" ht="24.95" customHeight="1">
      <c r="A4" s="2"/>
      <c r="B4" s="3" t="s">
        <v>3</v>
      </c>
      <c r="C4" s="7" t="s">
        <v>4</v>
      </c>
      <c r="D4" s="3"/>
      <c r="E4" s="4"/>
      <c r="F4" s="4"/>
      <c r="G4" s="5"/>
    </row>
    <row r="5" spans="1:7" ht="24.95" customHeight="1">
      <c r="A5" s="2"/>
      <c r="B5" s="3" t="s">
        <v>5</v>
      </c>
      <c r="C5" s="6">
        <v>42877</v>
      </c>
      <c r="D5" s="6"/>
      <c r="E5" s="4"/>
      <c r="F5" s="4"/>
      <c r="G5" s="5"/>
    </row>
    <row r="6" spans="1:7" ht="30" customHeight="1">
      <c r="A6" s="2"/>
      <c r="B6" s="3" t="s">
        <v>6</v>
      </c>
      <c r="C6" s="74" t="s">
        <v>7</v>
      </c>
      <c r="D6" s="74"/>
      <c r="E6" s="74"/>
      <c r="F6" s="74"/>
      <c r="G6" s="75"/>
    </row>
    <row r="7" spans="1:7" ht="30" customHeight="1">
      <c r="A7" s="2"/>
      <c r="B7" s="3" t="s">
        <v>8</v>
      </c>
      <c r="C7" s="61" t="s">
        <v>9</v>
      </c>
      <c r="D7" s="61"/>
      <c r="E7" s="61"/>
      <c r="F7" s="61"/>
      <c r="G7" s="62"/>
    </row>
    <row r="8" spans="1:7" ht="24.95" customHeight="1">
      <c r="A8" s="2"/>
      <c r="B8" s="3" t="s">
        <v>10</v>
      </c>
      <c r="C8" s="66" t="s">
        <v>11</v>
      </c>
      <c r="D8" s="66"/>
      <c r="E8" s="66"/>
      <c r="F8" s="66"/>
      <c r="G8" s="67"/>
    </row>
    <row r="9" spans="1:7" ht="33" customHeight="1">
      <c r="A9" s="8"/>
      <c r="B9" s="63" t="s">
        <v>12</v>
      </c>
      <c r="C9" s="63"/>
      <c r="D9" s="63" t="s">
        <v>13</v>
      </c>
      <c r="E9" s="63"/>
      <c r="F9" s="64" t="s">
        <v>14</v>
      </c>
      <c r="G9" s="65"/>
    </row>
    <row r="10" spans="1:7" ht="31.5" customHeight="1">
      <c r="A10" s="9" t="s">
        <v>15</v>
      </c>
      <c r="B10" s="45" t="s">
        <v>16</v>
      </c>
      <c r="C10" s="46"/>
      <c r="D10" s="47">
        <f>F22</f>
        <v>14300</v>
      </c>
      <c r="E10" s="47"/>
      <c r="F10" s="48"/>
      <c r="G10" s="49"/>
    </row>
    <row r="11" spans="1:7" ht="31.5" customHeight="1">
      <c r="A11" s="9" t="s">
        <v>17</v>
      </c>
      <c r="B11" s="45" t="s">
        <v>18</v>
      </c>
      <c r="C11" s="46"/>
      <c r="D11" s="47">
        <f>F26</f>
        <v>845</v>
      </c>
      <c r="E11" s="47"/>
      <c r="F11" s="48"/>
      <c r="G11" s="49"/>
    </row>
    <row r="12" spans="1:7" ht="31.5" customHeight="1">
      <c r="A12" s="10" t="s">
        <v>19</v>
      </c>
      <c r="B12" s="59" t="s">
        <v>20</v>
      </c>
      <c r="C12" s="60"/>
      <c r="D12" s="47">
        <f>F35</f>
        <v>38924.6</v>
      </c>
      <c r="E12" s="47"/>
      <c r="F12" s="48"/>
      <c r="G12" s="49"/>
    </row>
    <row r="13" spans="1:7" ht="31.5" customHeight="1">
      <c r="A13" s="9" t="s">
        <v>21</v>
      </c>
      <c r="B13" s="45" t="s">
        <v>22</v>
      </c>
      <c r="C13" s="46"/>
      <c r="D13" s="47">
        <f>F41</f>
        <v>84800</v>
      </c>
      <c r="E13" s="47"/>
      <c r="F13" s="48"/>
      <c r="G13" s="49"/>
    </row>
    <row r="14" spans="1:7" ht="31.5" customHeight="1">
      <c r="A14" s="9" t="s">
        <v>23</v>
      </c>
      <c r="B14" s="45" t="s">
        <v>24</v>
      </c>
      <c r="C14" s="46"/>
      <c r="D14" s="47">
        <f>F45</f>
        <v>11700</v>
      </c>
      <c r="E14" s="47"/>
      <c r="F14" s="48"/>
      <c r="G14" s="49"/>
    </row>
    <row r="15" spans="1:7" ht="31.5" customHeight="1">
      <c r="A15" s="9" t="s">
        <v>25</v>
      </c>
      <c r="B15" s="55" t="s">
        <v>26</v>
      </c>
      <c r="C15" s="56"/>
      <c r="D15" s="57">
        <f>F55</f>
        <v>30500</v>
      </c>
      <c r="E15" s="58"/>
      <c r="F15" s="48"/>
      <c r="G15" s="49"/>
    </row>
    <row r="16" spans="1:7" ht="31.5" customHeight="1">
      <c r="A16" s="9" t="s">
        <v>27</v>
      </c>
      <c r="B16" s="45" t="s">
        <v>28</v>
      </c>
      <c r="C16" s="46"/>
      <c r="D16" s="47">
        <f>F58</f>
        <v>18106.960000000003</v>
      </c>
      <c r="E16" s="47"/>
      <c r="F16" s="48"/>
      <c r="G16" s="49"/>
    </row>
    <row r="17" spans="1:7" ht="24.95" customHeight="1">
      <c r="A17" s="50" t="s">
        <v>29</v>
      </c>
      <c r="B17" s="51"/>
      <c r="C17" s="51"/>
      <c r="D17" s="52">
        <f>SUM(D10:E16)</f>
        <v>199176.56</v>
      </c>
      <c r="E17" s="52"/>
      <c r="F17" s="53"/>
      <c r="G17" s="54"/>
    </row>
    <row r="18" spans="1:7" ht="24.95" customHeight="1">
      <c r="A18" s="11" t="s">
        <v>30</v>
      </c>
      <c r="B18" s="12"/>
      <c r="C18" s="13"/>
      <c r="D18" s="12"/>
      <c r="E18" s="14"/>
      <c r="F18" s="15"/>
      <c r="G18" s="16"/>
    </row>
    <row r="19" spans="1:7" ht="56.25" customHeight="1">
      <c r="A19" s="8" t="s">
        <v>31</v>
      </c>
      <c r="B19" s="8" t="s">
        <v>12</v>
      </c>
      <c r="C19" s="17" t="s">
        <v>32</v>
      </c>
      <c r="D19" s="18" t="s">
        <v>33</v>
      </c>
      <c r="E19" s="18" t="s">
        <v>34</v>
      </c>
      <c r="F19" s="17" t="s">
        <v>35</v>
      </c>
      <c r="G19" s="8" t="s">
        <v>36</v>
      </c>
    </row>
    <row r="20" spans="1:7" ht="46.15" customHeight="1">
      <c r="A20" s="19">
        <v>1</v>
      </c>
      <c r="B20" s="20" t="s">
        <v>37</v>
      </c>
      <c r="C20" s="21">
        <v>0</v>
      </c>
      <c r="D20" s="19">
        <v>2</v>
      </c>
      <c r="E20" s="19">
        <v>12</v>
      </c>
      <c r="F20" s="22">
        <f>C20*D20*E20</f>
        <v>0</v>
      </c>
      <c r="G20" s="23"/>
    </row>
    <row r="21" spans="1:7" ht="46.15" customHeight="1">
      <c r="A21" s="19">
        <v>2</v>
      </c>
      <c r="B21" s="20" t="s">
        <v>38</v>
      </c>
      <c r="C21" s="21">
        <v>1100</v>
      </c>
      <c r="D21" s="19">
        <v>1</v>
      </c>
      <c r="E21" s="19">
        <v>13</v>
      </c>
      <c r="F21" s="22">
        <f>C21*D21*E21</f>
        <v>14300</v>
      </c>
      <c r="G21" s="23" t="s">
        <v>39</v>
      </c>
    </row>
    <row r="22" spans="1:7" ht="24.95" customHeight="1">
      <c r="A22" s="43" t="s">
        <v>40</v>
      </c>
      <c r="B22" s="43"/>
      <c r="C22" s="43"/>
      <c r="D22" s="43"/>
      <c r="E22" s="43"/>
      <c r="F22" s="24">
        <f>SUM(F20:F21)</f>
        <v>14300</v>
      </c>
      <c r="G22" s="24"/>
    </row>
    <row r="23" spans="1:7" ht="24.95" customHeight="1">
      <c r="A23" s="44"/>
      <c r="B23" s="40"/>
      <c r="C23" s="40"/>
      <c r="D23" s="40"/>
      <c r="E23" s="40"/>
      <c r="F23" s="40"/>
      <c r="G23" s="41"/>
    </row>
    <row r="24" spans="1:7" ht="58.5">
      <c r="A24" s="8" t="s">
        <v>41</v>
      </c>
      <c r="B24" s="8" t="s">
        <v>12</v>
      </c>
      <c r="C24" s="17" t="s">
        <v>32</v>
      </c>
      <c r="D24" s="18" t="s">
        <v>33</v>
      </c>
      <c r="E24" s="18" t="s">
        <v>34</v>
      </c>
      <c r="F24" s="17" t="s">
        <v>35</v>
      </c>
      <c r="G24" s="8" t="s">
        <v>36</v>
      </c>
    </row>
    <row r="25" spans="1:7" ht="31.5" customHeight="1">
      <c r="A25" s="25">
        <v>1</v>
      </c>
      <c r="B25" s="26" t="s">
        <v>42</v>
      </c>
      <c r="C25" s="27">
        <v>65</v>
      </c>
      <c r="D25" s="28">
        <v>1</v>
      </c>
      <c r="E25" s="28">
        <v>13</v>
      </c>
      <c r="F25" s="22">
        <f>E25*D25*C25</f>
        <v>845</v>
      </c>
      <c r="G25" s="29" t="s">
        <v>43</v>
      </c>
    </row>
    <row r="26" spans="1:7" ht="37.5" customHeight="1">
      <c r="A26" s="42" t="s">
        <v>44</v>
      </c>
      <c r="B26" s="43"/>
      <c r="C26" s="43"/>
      <c r="D26" s="43"/>
      <c r="E26" s="43"/>
      <c r="F26" s="24">
        <f>F25</f>
        <v>845</v>
      </c>
      <c r="G26" s="24"/>
    </row>
    <row r="27" spans="1:7" ht="24.95" customHeight="1">
      <c r="A27" s="38"/>
      <c r="B27" s="39"/>
      <c r="C27" s="39"/>
      <c r="D27" s="40"/>
      <c r="E27" s="40"/>
      <c r="F27" s="40"/>
      <c r="G27" s="41"/>
    </row>
    <row r="28" spans="1:7" s="30" customFormat="1" ht="58.5">
      <c r="A28" s="8" t="s">
        <v>45</v>
      </c>
      <c r="B28" s="8" t="s">
        <v>12</v>
      </c>
      <c r="C28" s="17" t="s">
        <v>32</v>
      </c>
      <c r="D28" s="18" t="s">
        <v>33</v>
      </c>
      <c r="E28" s="18" t="s">
        <v>34</v>
      </c>
      <c r="F28" s="17" t="s">
        <v>35</v>
      </c>
      <c r="G28" s="8" t="s">
        <v>36</v>
      </c>
    </row>
    <row r="29" spans="1:7" s="30" customFormat="1" ht="43.5" customHeight="1">
      <c r="A29" s="31" t="s">
        <v>46</v>
      </c>
      <c r="B29" s="20" t="s">
        <v>47</v>
      </c>
      <c r="C29" s="27">
        <v>220</v>
      </c>
      <c r="D29" s="25">
        <v>1</v>
      </c>
      <c r="E29" s="19">
        <v>13</v>
      </c>
      <c r="F29" s="22">
        <f t="shared" ref="F29:F34" si="0">C29*D29*E29</f>
        <v>2860</v>
      </c>
      <c r="G29" s="29"/>
    </row>
    <row r="30" spans="1:7" s="30" customFormat="1" ht="43.5" customHeight="1">
      <c r="A30" s="31" t="s">
        <v>48</v>
      </c>
      <c r="B30" s="20" t="s">
        <v>49</v>
      </c>
      <c r="C30" s="27">
        <v>150</v>
      </c>
      <c r="D30" s="25">
        <v>4</v>
      </c>
      <c r="E30" s="19">
        <v>13</v>
      </c>
      <c r="F30" s="22">
        <f t="shared" si="0"/>
        <v>7800</v>
      </c>
      <c r="G30" s="29"/>
    </row>
    <row r="31" spans="1:7" s="30" customFormat="1" ht="43.5" customHeight="1">
      <c r="A31" s="31" t="s">
        <v>48</v>
      </c>
      <c r="B31" s="20" t="s">
        <v>50</v>
      </c>
      <c r="C31" s="27">
        <v>400</v>
      </c>
      <c r="D31" s="25">
        <v>4</v>
      </c>
      <c r="E31" s="19">
        <v>13</v>
      </c>
      <c r="F31" s="22">
        <f t="shared" si="0"/>
        <v>20800</v>
      </c>
      <c r="G31" s="29"/>
    </row>
    <row r="32" spans="1:7" s="30" customFormat="1" ht="43.5" customHeight="1">
      <c r="A32" s="31" t="s">
        <v>51</v>
      </c>
      <c r="B32" s="20" t="s">
        <v>49</v>
      </c>
      <c r="C32" s="27">
        <v>150</v>
      </c>
      <c r="D32" s="25">
        <v>1</v>
      </c>
      <c r="E32" s="19">
        <v>13</v>
      </c>
      <c r="F32" s="22">
        <f t="shared" si="0"/>
        <v>1950</v>
      </c>
      <c r="G32" s="29"/>
    </row>
    <row r="33" spans="1:7" s="30" customFormat="1" ht="43.5" customHeight="1">
      <c r="A33" s="31" t="s">
        <v>52</v>
      </c>
      <c r="B33" s="20" t="s">
        <v>47</v>
      </c>
      <c r="C33" s="27">
        <v>150</v>
      </c>
      <c r="D33" s="25">
        <v>1</v>
      </c>
      <c r="E33" s="19">
        <v>13</v>
      </c>
      <c r="F33" s="22">
        <f t="shared" si="0"/>
        <v>1950</v>
      </c>
      <c r="G33" s="29"/>
    </row>
    <row r="34" spans="1:7" s="30" customFormat="1" ht="43.5" customHeight="1">
      <c r="A34" s="31" t="s">
        <v>53</v>
      </c>
      <c r="B34" s="20" t="s">
        <v>54</v>
      </c>
      <c r="C34" s="27">
        <v>274.2</v>
      </c>
      <c r="D34" s="25">
        <v>1</v>
      </c>
      <c r="E34" s="19">
        <v>13</v>
      </c>
      <c r="F34" s="22">
        <f t="shared" si="0"/>
        <v>3564.6</v>
      </c>
      <c r="G34" s="29"/>
    </row>
    <row r="35" spans="1:7" s="30" customFormat="1" ht="32.25" customHeight="1">
      <c r="A35" s="42" t="s">
        <v>55</v>
      </c>
      <c r="B35" s="43"/>
      <c r="C35" s="43"/>
      <c r="D35" s="43"/>
      <c r="E35" s="43"/>
      <c r="F35" s="24">
        <f>SUM(F29:F34)</f>
        <v>38924.6</v>
      </c>
      <c r="G35" s="24"/>
    </row>
    <row r="36" spans="1:7" ht="24.6" customHeight="1">
      <c r="A36" s="44"/>
      <c r="B36" s="40"/>
      <c r="C36" s="40"/>
      <c r="D36" s="40"/>
      <c r="E36" s="40"/>
      <c r="F36" s="40"/>
      <c r="G36" s="41"/>
    </row>
    <row r="37" spans="1:7" ht="73.5" customHeight="1">
      <c r="A37" s="8" t="s">
        <v>56</v>
      </c>
      <c r="B37" s="8" t="s">
        <v>12</v>
      </c>
      <c r="C37" s="17" t="s">
        <v>32</v>
      </c>
      <c r="D37" s="18" t="s">
        <v>33</v>
      </c>
      <c r="E37" s="18" t="s">
        <v>34</v>
      </c>
      <c r="F37" s="17" t="s">
        <v>35</v>
      </c>
      <c r="G37" s="8" t="s">
        <v>36</v>
      </c>
    </row>
    <row r="38" spans="1:7" ht="51.75" customHeight="1">
      <c r="A38" s="31" t="s">
        <v>46</v>
      </c>
      <c r="B38" s="32"/>
      <c r="C38" s="27">
        <v>800</v>
      </c>
      <c r="D38" s="25">
        <v>1</v>
      </c>
      <c r="E38" s="19">
        <v>11</v>
      </c>
      <c r="F38" s="22">
        <f>C38*D38*E38</f>
        <v>8800</v>
      </c>
      <c r="G38" s="33" t="s">
        <v>57</v>
      </c>
    </row>
    <row r="39" spans="1:7" ht="51.75" customHeight="1">
      <c r="A39" s="31" t="s">
        <v>48</v>
      </c>
      <c r="B39" s="32"/>
      <c r="C39" s="27">
        <v>1400</v>
      </c>
      <c r="D39" s="25">
        <v>4</v>
      </c>
      <c r="E39" s="19">
        <v>13</v>
      </c>
      <c r="F39" s="22">
        <f>C39*D39*E39</f>
        <v>72800</v>
      </c>
      <c r="G39" s="33" t="s">
        <v>58</v>
      </c>
    </row>
    <row r="40" spans="1:7" ht="51.75" customHeight="1">
      <c r="A40" s="31" t="s">
        <v>52</v>
      </c>
      <c r="B40" s="32"/>
      <c r="C40" s="27">
        <v>800</v>
      </c>
      <c r="D40" s="25">
        <v>1</v>
      </c>
      <c r="E40" s="19">
        <v>4</v>
      </c>
      <c r="F40" s="22">
        <f>C40*D40*E40</f>
        <v>3200</v>
      </c>
      <c r="G40" s="33" t="s">
        <v>57</v>
      </c>
    </row>
    <row r="41" spans="1:7" ht="36.75" customHeight="1">
      <c r="A41" s="42" t="s">
        <v>59</v>
      </c>
      <c r="B41" s="43"/>
      <c r="C41" s="43"/>
      <c r="D41" s="43"/>
      <c r="E41" s="43"/>
      <c r="F41" s="24">
        <f>SUM(F38:F40)</f>
        <v>84800</v>
      </c>
      <c r="G41" s="24" t="s">
        <v>60</v>
      </c>
    </row>
    <row r="42" spans="1:7" ht="24.6" customHeight="1">
      <c r="A42" s="44"/>
      <c r="B42" s="40"/>
      <c r="C42" s="40"/>
      <c r="D42" s="40"/>
      <c r="E42" s="40"/>
      <c r="F42" s="40"/>
      <c r="G42" s="41"/>
    </row>
    <row r="43" spans="1:7" ht="73.5" customHeight="1">
      <c r="A43" s="8" t="s">
        <v>61</v>
      </c>
      <c r="B43" s="8" t="s">
        <v>12</v>
      </c>
      <c r="C43" s="17" t="s">
        <v>32</v>
      </c>
      <c r="D43" s="18" t="s">
        <v>33</v>
      </c>
      <c r="E43" s="18" t="s">
        <v>34</v>
      </c>
      <c r="F43" s="17" t="s">
        <v>35</v>
      </c>
      <c r="G43" s="8" t="s">
        <v>36</v>
      </c>
    </row>
    <row r="44" spans="1:7" ht="51.75" customHeight="1">
      <c r="A44" s="31" t="s">
        <v>62</v>
      </c>
      <c r="B44" s="32"/>
      <c r="C44" s="27">
        <v>900</v>
      </c>
      <c r="D44" s="25">
        <v>1</v>
      </c>
      <c r="E44" s="19">
        <v>13</v>
      </c>
      <c r="F44" s="22">
        <f>C44*D44*E44</f>
        <v>11700</v>
      </c>
      <c r="G44" s="33" t="s">
        <v>63</v>
      </c>
    </row>
    <row r="45" spans="1:7" ht="36.75" customHeight="1">
      <c r="A45" s="42" t="s">
        <v>64</v>
      </c>
      <c r="B45" s="43"/>
      <c r="C45" s="43"/>
      <c r="D45" s="43"/>
      <c r="E45" s="43"/>
      <c r="F45" s="24">
        <f>SUM(F44:F44)</f>
        <v>11700</v>
      </c>
      <c r="G45" s="24" t="s">
        <v>60</v>
      </c>
    </row>
    <row r="46" spans="1:7" ht="24.95" customHeight="1">
      <c r="A46" s="44"/>
      <c r="B46" s="40"/>
      <c r="C46" s="40"/>
      <c r="D46" s="40"/>
      <c r="E46" s="40"/>
      <c r="F46" s="40"/>
      <c r="G46" s="41"/>
    </row>
    <row r="47" spans="1:7" ht="74.25" customHeight="1">
      <c r="A47" s="8" t="s">
        <v>65</v>
      </c>
      <c r="B47" s="8" t="s">
        <v>12</v>
      </c>
      <c r="C47" s="17" t="s">
        <v>32</v>
      </c>
      <c r="D47" s="18" t="s">
        <v>33</v>
      </c>
      <c r="E47" s="18" t="s">
        <v>34</v>
      </c>
      <c r="F47" s="17" t="s">
        <v>35</v>
      </c>
      <c r="G47" s="8" t="s">
        <v>36</v>
      </c>
    </row>
    <row r="48" spans="1:7" ht="48.75" customHeight="1">
      <c r="A48" s="34" t="s">
        <v>66</v>
      </c>
      <c r="B48" s="35"/>
      <c r="C48" s="27">
        <v>5000</v>
      </c>
      <c r="D48" s="25">
        <v>1</v>
      </c>
      <c r="E48" s="19">
        <v>1</v>
      </c>
      <c r="F48" s="22">
        <f t="shared" ref="F48:F54" si="1">C48*D48*E48</f>
        <v>5000</v>
      </c>
      <c r="G48" s="36" t="s">
        <v>67</v>
      </c>
    </row>
    <row r="49" spans="1:7" ht="48.75" customHeight="1">
      <c r="A49" s="34" t="s">
        <v>68</v>
      </c>
      <c r="B49" s="35"/>
      <c r="C49" s="27">
        <v>3000</v>
      </c>
      <c r="D49" s="25">
        <v>1</v>
      </c>
      <c r="E49" s="19">
        <v>1</v>
      </c>
      <c r="F49" s="22">
        <f t="shared" si="1"/>
        <v>3000</v>
      </c>
      <c r="G49" s="36" t="s">
        <v>69</v>
      </c>
    </row>
    <row r="50" spans="1:7" ht="48.75" customHeight="1">
      <c r="A50" s="10" t="s">
        <v>70</v>
      </c>
      <c r="B50" s="35"/>
      <c r="C50" s="27">
        <v>800</v>
      </c>
      <c r="D50" s="25">
        <v>1</v>
      </c>
      <c r="E50" s="19">
        <v>13</v>
      </c>
      <c r="F50" s="22">
        <f t="shared" si="1"/>
        <v>10400</v>
      </c>
      <c r="G50" s="36" t="s">
        <v>81</v>
      </c>
    </row>
    <row r="51" spans="1:7" ht="48.75" customHeight="1">
      <c r="A51" s="10" t="s">
        <v>71</v>
      </c>
      <c r="B51" s="35"/>
      <c r="C51" s="27">
        <v>300</v>
      </c>
      <c r="D51" s="25">
        <v>1</v>
      </c>
      <c r="E51" s="19">
        <v>1</v>
      </c>
      <c r="F51" s="22">
        <f t="shared" si="1"/>
        <v>300</v>
      </c>
      <c r="G51" s="32"/>
    </row>
    <row r="52" spans="1:7" ht="48.75" customHeight="1">
      <c r="A52" s="10" t="s">
        <v>72</v>
      </c>
      <c r="B52" s="35"/>
      <c r="C52" s="27">
        <v>40</v>
      </c>
      <c r="D52" s="25">
        <v>5</v>
      </c>
      <c r="E52" s="19">
        <v>7</v>
      </c>
      <c r="F52" s="22">
        <f t="shared" si="1"/>
        <v>1400</v>
      </c>
      <c r="G52" s="32"/>
    </row>
    <row r="53" spans="1:7" ht="48.75" customHeight="1">
      <c r="A53" s="10" t="s">
        <v>73</v>
      </c>
      <c r="B53" s="35"/>
      <c r="C53" s="27">
        <v>800</v>
      </c>
      <c r="D53" s="25">
        <v>1</v>
      </c>
      <c r="E53" s="19">
        <v>13</v>
      </c>
      <c r="F53" s="22">
        <f t="shared" si="1"/>
        <v>10400</v>
      </c>
      <c r="G53" s="32"/>
    </row>
    <row r="54" spans="1:7" ht="49.5" customHeight="1">
      <c r="A54" s="10" t="s">
        <v>74</v>
      </c>
      <c r="B54" s="35"/>
      <c r="C54" s="27"/>
      <c r="D54" s="25">
        <v>1</v>
      </c>
      <c r="E54" s="19">
        <v>1</v>
      </c>
      <c r="F54" s="22">
        <f t="shared" si="1"/>
        <v>0</v>
      </c>
      <c r="G54" s="32"/>
    </row>
    <row r="55" spans="1:7" ht="43.5" customHeight="1">
      <c r="A55" s="42" t="s">
        <v>75</v>
      </c>
      <c r="B55" s="43"/>
      <c r="C55" s="43"/>
      <c r="D55" s="43"/>
      <c r="E55" s="43"/>
      <c r="F55" s="24">
        <f>SUM(F48:F54)</f>
        <v>30500</v>
      </c>
      <c r="G55" s="24"/>
    </row>
    <row r="56" spans="1:7" ht="58.5" customHeight="1">
      <c r="A56" s="8" t="s">
        <v>76</v>
      </c>
      <c r="B56" s="8" t="s">
        <v>12</v>
      </c>
      <c r="C56" s="17" t="s">
        <v>32</v>
      </c>
      <c r="D56" s="18" t="s">
        <v>33</v>
      </c>
      <c r="E56" s="8" t="s">
        <v>77</v>
      </c>
      <c r="F56" s="17" t="s">
        <v>35</v>
      </c>
      <c r="G56" s="8" t="s">
        <v>36</v>
      </c>
    </row>
    <row r="57" spans="1:7" ht="48.75" customHeight="1">
      <c r="A57" s="25">
        <v>1</v>
      </c>
      <c r="B57" s="26" t="s">
        <v>78</v>
      </c>
      <c r="C57" s="22">
        <f>SUM(F22,F26,F35,F41,F45,F55)</f>
        <v>181069.6</v>
      </c>
      <c r="D57" s="25">
        <v>1</v>
      </c>
      <c r="E57" s="37">
        <v>0.1</v>
      </c>
      <c r="F57" s="22">
        <f>C57*D57*E57</f>
        <v>18106.960000000003</v>
      </c>
      <c r="G57" s="36" t="s">
        <v>79</v>
      </c>
    </row>
    <row r="58" spans="1:7" ht="35.25" customHeight="1">
      <c r="A58" s="42" t="s">
        <v>80</v>
      </c>
      <c r="B58" s="43"/>
      <c r="C58" s="43"/>
      <c r="D58" s="43"/>
      <c r="E58" s="43"/>
      <c r="F58" s="24">
        <f>SUM(F56:F57)</f>
        <v>18106.960000000003</v>
      </c>
      <c r="G58" s="24"/>
    </row>
  </sheetData>
  <mergeCells count="44">
    <mergeCell ref="A1:G2"/>
    <mergeCell ref="B10:C10"/>
    <mergeCell ref="D10:E10"/>
    <mergeCell ref="F10:G10"/>
    <mergeCell ref="C6:G6"/>
    <mergeCell ref="C3:G3"/>
    <mergeCell ref="B11:C11"/>
    <mergeCell ref="D11:E11"/>
    <mergeCell ref="F11:G11"/>
    <mergeCell ref="C7:G7"/>
    <mergeCell ref="B9:C9"/>
    <mergeCell ref="D9:E9"/>
    <mergeCell ref="F9:G9"/>
    <mergeCell ref="C8:G8"/>
    <mergeCell ref="B12:C12"/>
    <mergeCell ref="D12:E12"/>
    <mergeCell ref="F12:G12"/>
    <mergeCell ref="B13:C13"/>
    <mergeCell ref="D13:E13"/>
    <mergeCell ref="F13:G13"/>
    <mergeCell ref="A22:E22"/>
    <mergeCell ref="A23:G23"/>
    <mergeCell ref="A26:E26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A17:C17"/>
    <mergeCell ref="D17:E17"/>
    <mergeCell ref="F17:G17"/>
    <mergeCell ref="A27:G27"/>
    <mergeCell ref="A35:E35"/>
    <mergeCell ref="A58:E58"/>
    <mergeCell ref="A41:E41"/>
    <mergeCell ref="A42:G42"/>
    <mergeCell ref="A46:G46"/>
    <mergeCell ref="A55:E55"/>
    <mergeCell ref="A45:E45"/>
    <mergeCell ref="A36:G3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2017-06-13T03:41:32Z</dcterms:modified>
</cp:coreProperties>
</file>