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3" l="1"/>
  <c r="H23" i="3"/>
  <c r="H24" i="3"/>
  <c r="H25" i="3"/>
  <c r="H26" i="3"/>
  <c r="H27" i="3"/>
  <c r="F27" i="3"/>
  <c r="E81" i="3"/>
  <c r="E83" i="3"/>
  <c r="E77" i="3"/>
  <c r="E80" i="3"/>
  <c r="E74" i="3"/>
  <c r="E76" i="3"/>
  <c r="E69" i="3"/>
  <c r="E73" i="3"/>
  <c r="E22" i="3"/>
  <c r="E27" i="3"/>
  <c r="E17" i="3"/>
  <c r="E21" i="3"/>
  <c r="E14" i="3"/>
  <c r="E16" i="3"/>
  <c r="E64" i="3"/>
  <c r="E68" i="3"/>
  <c r="E28" i="3"/>
  <c r="E63" i="3"/>
  <c r="E8" i="3"/>
  <c r="E13" i="3"/>
  <c r="E84" i="3"/>
  <c r="A89" i="3"/>
  <c r="H81" i="3"/>
  <c r="H82" i="3"/>
  <c r="H83" i="3"/>
  <c r="H77" i="3"/>
  <c r="H78" i="3"/>
  <c r="H79" i="3"/>
  <c r="H80" i="3"/>
  <c r="H74" i="3"/>
  <c r="H75" i="3"/>
  <c r="H76" i="3"/>
  <c r="H69" i="3"/>
  <c r="H70" i="3"/>
  <c r="H71" i="3"/>
  <c r="H72" i="3"/>
  <c r="H73" i="3"/>
  <c r="H64" i="3"/>
  <c r="H65" i="3"/>
  <c r="H66" i="3"/>
  <c r="H67" i="3"/>
  <c r="H68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84" i="3"/>
  <c r="C89" i="3"/>
  <c r="I89" i="3"/>
  <c r="G63" i="3"/>
  <c r="G30" i="2"/>
  <c r="H30" i="2"/>
  <c r="C83" i="3"/>
  <c r="C80" i="3"/>
  <c r="C76" i="3"/>
  <c r="C73" i="3"/>
  <c r="C68" i="3"/>
  <c r="C63" i="3"/>
  <c r="C27" i="3"/>
  <c r="C21" i="3"/>
  <c r="C16" i="3"/>
  <c r="C13" i="3"/>
  <c r="C84" i="3"/>
  <c r="J40" i="2"/>
  <c r="I48" i="2"/>
  <c r="H48" i="2"/>
  <c r="F40" i="2"/>
  <c r="B33" i="2"/>
  <c r="I30" i="2"/>
  <c r="G33" i="2"/>
  <c r="K33" i="2"/>
  <c r="G83" i="3"/>
  <c r="G80" i="3"/>
  <c r="G76" i="3"/>
  <c r="G73" i="3"/>
  <c r="G68" i="3"/>
  <c r="G27" i="3"/>
  <c r="G21" i="3"/>
  <c r="G16" i="3"/>
  <c r="G13" i="3"/>
  <c r="G84" i="3"/>
  <c r="G89" i="3"/>
  <c r="F83" i="3"/>
  <c r="F80" i="3"/>
  <c r="F76" i="3"/>
  <c r="F73" i="3"/>
  <c r="F68" i="3"/>
  <c r="F63" i="3"/>
  <c r="F21" i="3"/>
  <c r="F16" i="3"/>
  <c r="F13" i="3"/>
  <c r="F84" i="3"/>
  <c r="E89" i="3"/>
  <c r="D83" i="3"/>
  <c r="D80" i="3"/>
  <c r="D76" i="3"/>
  <c r="D73" i="3"/>
  <c r="D68" i="3"/>
  <c r="D63" i="3"/>
  <c r="D27" i="3"/>
  <c r="D21" i="3"/>
  <c r="D16" i="3"/>
  <c r="D13" i="3"/>
  <c r="D84" i="3"/>
</calcChain>
</file>

<file path=xl/sharedStrings.xml><?xml version="1.0" encoding="utf-8"?>
<sst xmlns="http://schemas.openxmlformats.org/spreadsheetml/2006/main" count="147" uniqueCount="118">
  <si>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</si>
  <si>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</si>
  <si>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</si>
  <si>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</si>
  <si>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</si>
  <si>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</si>
  <si>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</si>
  <si>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</si>
  <si>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</si>
  <si>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</si>
  <si>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</si>
  <si>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</si>
  <si>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</si>
  <si>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</si>
  <si>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</si>
  <si>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</si>
  <si>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</si>
  <si>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</si>
  <si>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</si>
  <si>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</si>
  <si>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</si>
  <si>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</si>
  <si>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</si>
  <si>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</si>
  <si>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</si>
  <si>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</si>
  <si>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</si>
  <si>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</si>
  <si>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</si>
  <si>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</si>
  <si>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</si>
  <si>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</si>
  <si>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</si>
  <si>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</si>
  <si>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</si>
  <si>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</si>
  <si>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</si>
  <si>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</si>
  <si>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</si>
  <si>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</si>
  <si>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</si>
  <si>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</si>
  <si>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</si>
  <si>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</si>
  <si>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</si>
  <si>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</si>
  <si>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</si>
  <si>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</si>
  <si>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</si>
  <si>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</si>
  <si>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</si>
  <si>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</si>
  <si>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</si>
  <si>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</si>
  <si>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</si>
  <si>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</si>
  <si>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</si>
  <si>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</si>
  <si>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</si>
  <si>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</si>
  <si>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</si>
  <si>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</si>
  <si>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</si>
  <si>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</si>
  <si>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</si>
  <si>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</si>
  <si>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</si>
  <si>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</si>
  <si>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</si>
  <si>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</si>
  <si>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</si>
  <si>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</si>
  <si>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</si>
  <si>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</si>
  <si>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</si>
  <si>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</si>
  <si>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</si>
  <si>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</si>
  <si>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</si>
  <si>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</si>
  <si>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</si>
  <si>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</si>
  <si>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0" type="noConversion"/>
  </si>
  <si>
    <t>门票</t>
    <rPh sb="0" eb="1">
      <t>mne piao</t>
    </rPh>
    <phoneticPr fontId="10" type="noConversion"/>
  </si>
  <si>
    <t>团号：HMZA-201013-QSK182</t>
    <phoneticPr fontId="10" type="noConversion"/>
  </si>
  <si>
    <t>会议日期：10月13日-16日</t>
    <rPh sb="7" eb="8">
      <t>yue</t>
    </rPh>
    <rPh sb="10" eb="11">
      <t>ri</t>
    </rPh>
    <rPh sb="14" eb="15">
      <t>ri</t>
    </rPh>
    <phoneticPr fontId="10" type="noConversion"/>
  </si>
  <si>
    <t>晚餐餐费 发票金额13231</t>
    <rPh sb="0" eb="1">
      <t>wan'can</t>
    </rPh>
    <rPh sb="2" eb="3">
      <t>can'fei</t>
    </rPh>
    <rPh sb="5" eb="6">
      <t>fa'p</t>
    </rPh>
    <rPh sb="7" eb="8">
      <t>jin'e</t>
    </rPh>
    <phoneticPr fontId="10" type="noConversion"/>
  </si>
  <si>
    <t>同里茶社</t>
    <rPh sb="0" eb="1">
      <t>tong'li'cha'she</t>
    </rPh>
    <phoneticPr fontId="10" type="noConversion"/>
  </si>
  <si>
    <t>客户用餐</t>
    <rPh sb="0" eb="1">
      <t>ke'hu</t>
    </rPh>
    <rPh sb="2" eb="3">
      <t>yogn'can</t>
    </rPh>
    <phoneticPr fontId="10" type="noConversion"/>
  </si>
  <si>
    <t>服装租赁</t>
    <rPh sb="0" eb="1">
      <t>fu'zhuang</t>
    </rPh>
    <rPh sb="2" eb="3">
      <t>zu'lin</t>
    </rPh>
    <phoneticPr fontId="10" type="noConversion"/>
  </si>
  <si>
    <t>骑行道具</t>
    <rPh sb="0" eb="1">
      <t>qi'xing</t>
    </rPh>
    <rPh sb="2" eb="3">
      <t>dao'ju</t>
    </rPh>
    <phoneticPr fontId="10" type="noConversion"/>
  </si>
  <si>
    <t>酒杯</t>
    <rPh sb="0" eb="1">
      <t>jiu'bei</t>
    </rPh>
    <phoneticPr fontId="10" type="noConversion"/>
  </si>
  <si>
    <t>活动道具毛笔</t>
    <rPh sb="0" eb="1">
      <t>huo'dong</t>
    </rPh>
    <rPh sb="2" eb="3">
      <t>dao'ju</t>
    </rPh>
    <rPh sb="4" eb="5">
      <t>mao'bi</t>
    </rPh>
    <phoneticPr fontId="10" type="noConversion"/>
  </si>
  <si>
    <t>签到及办公用品</t>
    <rPh sb="0" eb="1">
      <t>qian'dao</t>
    </rPh>
    <rPh sb="2" eb="3">
      <t>ji</t>
    </rPh>
    <rPh sb="3" eb="4">
      <t>ban'gong</t>
    </rPh>
    <rPh sb="5" eb="6">
      <t>yong'p</t>
    </rPh>
    <phoneticPr fontId="10" type="noConversion"/>
  </si>
  <si>
    <t>桌旗</t>
    <rPh sb="0" eb="1">
      <t>zhuo'qi</t>
    </rPh>
    <phoneticPr fontId="10" type="noConversion"/>
  </si>
  <si>
    <t>注水袋</t>
    <rPh sb="0" eb="1">
      <t>zhu'shui'dai</t>
    </rPh>
    <phoneticPr fontId="10" type="noConversion"/>
  </si>
  <si>
    <t>快幕秀</t>
    <rPh sb="0" eb="1">
      <t>kuai'mu'xiu</t>
    </rPh>
    <phoneticPr fontId="10" type="noConversion"/>
  </si>
  <si>
    <t>手环</t>
    <rPh sb="0" eb="1">
      <t>shou'huan</t>
    </rPh>
    <phoneticPr fontId="10" type="noConversion"/>
  </si>
  <si>
    <t>起跑带</t>
    <rPh sb="0" eb="1">
      <t>qi'pao'dai</t>
    </rPh>
    <phoneticPr fontId="10" type="noConversion"/>
  </si>
  <si>
    <t>不干胶</t>
    <rPh sb="0" eb="1">
      <t>bu'gan'jiao</t>
    </rPh>
    <phoneticPr fontId="10" type="noConversion"/>
  </si>
  <si>
    <t>流苏</t>
    <rPh sb="0" eb="1">
      <t>liu'su</t>
    </rPh>
    <phoneticPr fontId="10" type="noConversion"/>
  </si>
  <si>
    <t>金币</t>
    <rPh sb="0" eb="1">
      <t>jin'bi</t>
    </rPh>
    <phoneticPr fontId="10" type="noConversion"/>
  </si>
  <si>
    <t>色子</t>
    <rPh sb="0" eb="1">
      <t>shai'zi</t>
    </rPh>
    <phoneticPr fontId="10" type="noConversion"/>
  </si>
  <si>
    <t>发令器</t>
    <rPh sb="0" eb="1">
      <t>fa'lign'qi</t>
    </rPh>
    <phoneticPr fontId="10" type="noConversion"/>
  </si>
  <si>
    <t>纸袋</t>
    <rPh sb="0" eb="1">
      <t>zhi'dai</t>
    </rPh>
    <phoneticPr fontId="10" type="noConversion"/>
  </si>
  <si>
    <t>奖品</t>
    <rPh sb="0" eb="1">
      <t>jiang'pin</t>
    </rPh>
    <phoneticPr fontId="10" type="noConversion"/>
  </si>
  <si>
    <t>冰箱贴</t>
    <rPh sb="0" eb="1">
      <t>b'x't</t>
    </rPh>
    <phoneticPr fontId="10" type="noConversion"/>
  </si>
  <si>
    <t>折叠凳</t>
    <rPh sb="0" eb="1">
      <t>zhe'die'deng</t>
    </rPh>
    <phoneticPr fontId="10" type="noConversion"/>
  </si>
  <si>
    <t>啤酒</t>
    <rPh sb="0" eb="1">
      <t>pi'jiu</t>
    </rPh>
    <phoneticPr fontId="10" type="noConversion"/>
  </si>
  <si>
    <t>可乐</t>
    <rPh sb="0" eb="1">
      <t>ke'le</t>
    </rPh>
    <phoneticPr fontId="10" type="noConversion"/>
  </si>
  <si>
    <t>药品</t>
    <rPh sb="0" eb="1">
      <t>yao'pin</t>
    </rPh>
    <phoneticPr fontId="10" type="noConversion"/>
  </si>
  <si>
    <t>消毒液</t>
    <rPh sb="0" eb="1">
      <t>xiao'du</t>
    </rPh>
    <rPh sb="2" eb="3">
      <t>ye</t>
    </rPh>
    <phoneticPr fontId="10" type="noConversion"/>
  </si>
  <si>
    <t>签到笔</t>
    <rPh sb="0" eb="1">
      <t>qian'dao'bi</t>
    </rPh>
    <phoneticPr fontId="10" type="noConversion"/>
  </si>
  <si>
    <t>巧克力</t>
    <rPh sb="0" eb="1">
      <t>qiao'ke'li</t>
    </rPh>
    <phoneticPr fontId="10" type="noConversion"/>
  </si>
  <si>
    <t>消毒纸巾</t>
    <rPh sb="0" eb="1">
      <t>xiao'du'zhi'jin</t>
    </rPh>
    <phoneticPr fontId="10" type="noConversion"/>
  </si>
  <si>
    <t>团建点心</t>
    <rPh sb="0" eb="1">
      <t>tuan'jian</t>
    </rPh>
    <rPh sb="2" eb="3">
      <t>dian'xin</t>
    </rPh>
    <phoneticPr fontId="10" type="noConversion"/>
  </si>
  <si>
    <t>活动道具-布袋</t>
    <rPh sb="0" eb="1">
      <t>huo'dong</t>
    </rPh>
    <rPh sb="2" eb="3">
      <t>dao'ju</t>
    </rPh>
    <rPh sb="5" eb="6">
      <t>bu'dai</t>
    </rPh>
    <phoneticPr fontId="10" type="noConversion"/>
  </si>
  <si>
    <t>高铁票</t>
    <rPh sb="0" eb="1">
      <t>gao tie piao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</si>
</sst>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24">
    <xf numFmtId="0" fontId="0" fillId="0" borderId="0" xfId="0">
      <alignment vertical="center"/>
    </xf>
    <xf numFmtId="0" fontId="8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40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40" fontId="2" fillId="0" borderId="0" xfId="0" applyNumberFormat="1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0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40" fontId="2" fillId="0" borderId="8" xfId="0" applyNumberFormat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40" fontId="12" fillId="8" borderId="8" xfId="0" applyNumberFormat="1" applyFont="1" applyFill="1" applyBorder="1" applyAlignment="1">
      <alignment horizontal="right" vertical="center"/>
    </xf>
    <xf numFmtId="0" fontId="12" fillId="8" borderId="8" xfId="0" applyFont="1" applyFill="1" applyBorder="1">
      <alignment vertical="center"/>
    </xf>
    <xf numFmtId="0" fontId="5" fillId="0" borderId="11" xfId="0" applyFont="1" applyBorder="1" applyAlignment="1">
      <alignment horizontal="left" vertical="center" wrapText="1"/>
    </xf>
    <xf numFmtId="0" fontId="12" fillId="0" borderId="0" xfId="0" applyFont="1" applyFill="1">
      <alignment vertical="center"/>
    </xf>
    <xf numFmtId="40" fontId="2" fillId="0" borderId="9" xfId="0" applyNumberFormat="1" applyFont="1" applyBorder="1" applyAlignment="1">
      <alignment horizontal="center" vertical="center"/>
    </xf>
    <xf numFmtId="40" fontId="2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0" fontId="2" fillId="0" borderId="8" xfId="0" applyNumberFormat="1" applyFont="1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40" fontId="2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0" fontId="12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669925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91"/>
  <sheetViews>
    <sheetView tabSelected="1" topLeftCell="A76" workbookViewId="0">
      <selection activeCell="J91" sqref="J91"/>
    </sheetView>
  </sheetViews>
  <sheetFormatPr baseColWidth="10" defaultColWidth="9" defaultRowHeight="21" customHeight="1" x14ac:dyDescent="0.15"/>
  <cols>
    <col min="1" max="1" width="8.83203125" style="86" bestFit="1" customWidth="1"/>
    <col min="2" max="2" width="16.5" style="87" bestFit="1" customWidth="1"/>
    <col min="3" max="3" width="11.1640625" style="90" bestFit="1" customWidth="1"/>
    <col min="4" max="4" width="7.1640625" style="87" bestFit="1" customWidth="1"/>
    <col min="5" max="6" width="11.1640625" style="87" bestFit="1" customWidth="1"/>
    <col min="7" max="7" width="10" style="87" bestFit="1" customWidth="1"/>
    <col min="8" max="8" width="11.1640625" style="87" bestFit="1" customWidth="1"/>
    <col min="9" max="9" width="22.1640625" style="87" bestFit="1" customWidth="1"/>
    <col min="10" max="10" width="91.5" style="87" bestFit="1" customWidth="1"/>
    <col min="11" max="16384" width="9" style="87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89"/>
      <c r="J2" s="89"/>
      <c r="K2" s="89"/>
      <c r="L2" s="89"/>
    </row>
    <row r="4" spans="1:12" ht="21" customHeight="1" x14ac:dyDescent="0.15">
      <c r="H4" s="91" t="s">
        <v>84</v>
      </c>
      <c r="I4" s="91"/>
      <c r="J4" s="91" t="s">
        <v>85</v>
      </c>
    </row>
    <row r="5" spans="1:12" ht="21" customHeight="1" x14ac:dyDescent="0.15">
      <c r="H5" s="92"/>
      <c r="I5" s="92"/>
      <c r="J5" s="92"/>
    </row>
    <row r="6" spans="1:12" ht="21" customHeight="1" x14ac:dyDescent="0.15">
      <c r="A6" s="93" t="s">
        <v>1</v>
      </c>
      <c r="B6" s="53" t="s">
        <v>2</v>
      </c>
      <c r="C6" s="43" t="s">
        <v>3</v>
      </c>
      <c r="D6" s="43"/>
      <c r="E6" s="43"/>
      <c r="F6" s="44" t="s">
        <v>4</v>
      </c>
      <c r="G6" s="44"/>
      <c r="H6" s="44"/>
      <c r="I6" s="44"/>
      <c r="J6" s="53" t="s">
        <v>5</v>
      </c>
    </row>
    <row r="7" spans="1:12" ht="21" customHeight="1" x14ac:dyDescent="0.15">
      <c r="A7" s="93"/>
      <c r="B7" s="53"/>
      <c r="C7" s="30" t="s">
        <v>6</v>
      </c>
      <c r="D7" s="31" t="s">
        <v>7</v>
      </c>
      <c r="E7" s="40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53"/>
    </row>
    <row r="8" spans="1:12" ht="21" customHeight="1" x14ac:dyDescent="0.15">
      <c r="A8" s="94">
        <v>1</v>
      </c>
      <c r="B8" s="48" t="s">
        <v>13</v>
      </c>
      <c r="C8" s="95">
        <v>20000</v>
      </c>
      <c r="D8" s="96">
        <v>1</v>
      </c>
      <c r="E8" s="95">
        <f>C8*D8</f>
        <v>20000</v>
      </c>
      <c r="F8" s="97">
        <v>12173</v>
      </c>
      <c r="G8" s="97">
        <v>6186.5</v>
      </c>
      <c r="H8" s="97">
        <f t="shared" ref="H8:H81" si="0">F8+G8</f>
        <v>18359.5</v>
      </c>
      <c r="I8" s="98" t="s">
        <v>117</v>
      </c>
      <c r="J8" s="99" t="s">
        <v>14</v>
      </c>
    </row>
    <row r="9" spans="1:12" ht="21" customHeight="1" x14ac:dyDescent="0.15">
      <c r="A9" s="94"/>
      <c r="B9" s="48"/>
      <c r="C9" s="95"/>
      <c r="D9" s="100"/>
      <c r="E9" s="95"/>
      <c r="F9" s="97">
        <v>0</v>
      </c>
      <c r="G9" s="97">
        <v>0</v>
      </c>
      <c r="H9" s="97">
        <f t="shared" si="0"/>
        <v>0</v>
      </c>
      <c r="I9" s="98"/>
      <c r="J9" s="101"/>
    </row>
    <row r="10" spans="1:12" ht="21" customHeight="1" x14ac:dyDescent="0.15">
      <c r="A10" s="94"/>
      <c r="B10" s="48"/>
      <c r="C10" s="95"/>
      <c r="D10" s="100"/>
      <c r="E10" s="95"/>
      <c r="F10" s="97">
        <v>0</v>
      </c>
      <c r="G10" s="97">
        <v>0</v>
      </c>
      <c r="H10" s="97">
        <f t="shared" si="0"/>
        <v>0</v>
      </c>
      <c r="I10" s="98"/>
      <c r="J10" s="101"/>
    </row>
    <row r="11" spans="1:12" ht="21" customHeight="1" x14ac:dyDescent="0.15">
      <c r="A11" s="94"/>
      <c r="B11" s="48"/>
      <c r="C11" s="95"/>
      <c r="D11" s="100"/>
      <c r="E11" s="95"/>
      <c r="F11" s="97">
        <v>0</v>
      </c>
      <c r="G11" s="97">
        <v>0</v>
      </c>
      <c r="H11" s="97">
        <f t="shared" si="0"/>
        <v>0</v>
      </c>
      <c r="I11" s="98"/>
      <c r="J11" s="101"/>
    </row>
    <row r="12" spans="1:12" ht="21" customHeight="1" x14ac:dyDescent="0.15">
      <c r="A12" s="94"/>
      <c r="B12" s="48"/>
      <c r="C12" s="95"/>
      <c r="D12" s="102"/>
      <c r="E12" s="95"/>
      <c r="F12" s="97">
        <v>0</v>
      </c>
      <c r="G12" s="97">
        <v>0</v>
      </c>
      <c r="H12" s="97">
        <f t="shared" si="0"/>
        <v>0</v>
      </c>
      <c r="I12" s="98"/>
      <c r="J12" s="101"/>
    </row>
    <row r="13" spans="1:12" s="107" customFormat="1" ht="21" customHeight="1" x14ac:dyDescent="0.15">
      <c r="A13" s="103"/>
      <c r="B13" s="32" t="s">
        <v>15</v>
      </c>
      <c r="C13" s="104">
        <f>SUM(C8)</f>
        <v>20000</v>
      </c>
      <c r="D13" s="104">
        <f>SUM(D8)</f>
        <v>1</v>
      </c>
      <c r="E13" s="104">
        <f>SUM(E8)</f>
        <v>20000</v>
      </c>
      <c r="F13" s="104">
        <f>SUM(F8:F12)</f>
        <v>12173</v>
      </c>
      <c r="G13" s="104">
        <f t="shared" ref="G13:H13" si="1">SUM(G8:G12)</f>
        <v>6186.5</v>
      </c>
      <c r="H13" s="104">
        <f t="shared" si="1"/>
        <v>18359.5</v>
      </c>
      <c r="I13" s="105"/>
      <c r="J13" s="106"/>
    </row>
    <row r="14" spans="1:12" ht="21" customHeight="1" x14ac:dyDescent="0.15">
      <c r="A14" s="96">
        <v>2</v>
      </c>
      <c r="B14" s="49" t="s">
        <v>16</v>
      </c>
      <c r="C14" s="108">
        <v>0</v>
      </c>
      <c r="D14" s="96"/>
      <c r="E14" s="108">
        <f t="shared" ref="E14:E81" si="2">C14*D14</f>
        <v>0</v>
      </c>
      <c r="F14" s="97">
        <v>0</v>
      </c>
      <c r="G14" s="97">
        <v>0</v>
      </c>
      <c r="H14" s="97">
        <f t="shared" si="0"/>
        <v>0</v>
      </c>
      <c r="I14" s="98"/>
      <c r="J14" s="99" t="s">
        <v>17</v>
      </c>
    </row>
    <row r="15" spans="1:12" ht="21" customHeight="1" x14ac:dyDescent="0.15">
      <c r="A15" s="102"/>
      <c r="B15" s="50"/>
      <c r="C15" s="109"/>
      <c r="D15" s="102"/>
      <c r="E15" s="109"/>
      <c r="F15" s="97">
        <v>0</v>
      </c>
      <c r="G15" s="97">
        <v>0</v>
      </c>
      <c r="H15" s="97">
        <f t="shared" ref="H15" si="3">F15+G15</f>
        <v>0</v>
      </c>
      <c r="I15" s="98"/>
      <c r="J15" s="101"/>
    </row>
    <row r="16" spans="1:12" s="107" customFormat="1" ht="21" customHeight="1" x14ac:dyDescent="0.15">
      <c r="A16" s="103"/>
      <c r="B16" s="32" t="s">
        <v>18</v>
      </c>
      <c r="C16" s="104">
        <f>SUM(C14)</f>
        <v>0</v>
      </c>
      <c r="D16" s="104">
        <f>SUM(D14)</f>
        <v>0</v>
      </c>
      <c r="E16" s="104">
        <f>SUM(E14)</f>
        <v>0</v>
      </c>
      <c r="F16" s="104">
        <f>SUM(F14:F15)</f>
        <v>0</v>
      </c>
      <c r="G16" s="104">
        <f>SUM(G14:G15)</f>
        <v>0</v>
      </c>
      <c r="H16" s="104">
        <f>SUM(H14:H15)</f>
        <v>0</v>
      </c>
      <c r="I16" s="105"/>
      <c r="J16" s="106"/>
    </row>
    <row r="17" spans="1:10" ht="21" customHeight="1" x14ac:dyDescent="0.15">
      <c r="A17" s="94">
        <v>3</v>
      </c>
      <c r="B17" s="48" t="s">
        <v>19</v>
      </c>
      <c r="C17" s="95">
        <v>0</v>
      </c>
      <c r="D17" s="110"/>
      <c r="E17" s="95">
        <f t="shared" si="2"/>
        <v>0</v>
      </c>
      <c r="F17" s="97">
        <v>0</v>
      </c>
      <c r="G17" s="97">
        <v>0</v>
      </c>
      <c r="H17" s="97">
        <f t="shared" si="0"/>
        <v>0</v>
      </c>
      <c r="I17" s="98"/>
      <c r="J17" s="111" t="s">
        <v>20</v>
      </c>
    </row>
    <row r="18" spans="1:10" ht="21" customHeight="1" x14ac:dyDescent="0.15">
      <c r="A18" s="94"/>
      <c r="B18" s="48"/>
      <c r="C18" s="95"/>
      <c r="D18" s="110"/>
      <c r="E18" s="95"/>
      <c r="F18" s="97">
        <v>0</v>
      </c>
      <c r="G18" s="97">
        <v>0</v>
      </c>
      <c r="H18" s="97">
        <f t="shared" si="0"/>
        <v>0</v>
      </c>
      <c r="I18" s="98"/>
      <c r="J18" s="112"/>
    </row>
    <row r="19" spans="1:10" ht="21" customHeight="1" x14ac:dyDescent="0.15">
      <c r="A19" s="94"/>
      <c r="B19" s="48"/>
      <c r="C19" s="95"/>
      <c r="D19" s="110"/>
      <c r="E19" s="95"/>
      <c r="F19" s="97">
        <v>0</v>
      </c>
      <c r="G19" s="97">
        <v>0</v>
      </c>
      <c r="H19" s="97">
        <f t="shared" si="0"/>
        <v>0</v>
      </c>
      <c r="I19" s="98"/>
      <c r="J19" s="112"/>
    </row>
    <row r="20" spans="1:10" ht="21" customHeight="1" x14ac:dyDescent="0.15">
      <c r="A20" s="94"/>
      <c r="B20" s="48"/>
      <c r="C20" s="95"/>
      <c r="D20" s="110"/>
      <c r="E20" s="95"/>
      <c r="F20" s="97">
        <v>0</v>
      </c>
      <c r="G20" s="97">
        <v>0</v>
      </c>
      <c r="H20" s="97">
        <f t="shared" si="0"/>
        <v>0</v>
      </c>
      <c r="I20" s="98"/>
      <c r="J20" s="112"/>
    </row>
    <row r="21" spans="1:10" s="107" customFormat="1" ht="21" customHeight="1" x14ac:dyDescent="0.15">
      <c r="A21" s="103"/>
      <c r="B21" s="32" t="s">
        <v>21</v>
      </c>
      <c r="C21" s="104">
        <f>SUM(C17)</f>
        <v>0</v>
      </c>
      <c r="D21" s="104">
        <f t="shared" ref="D21:E21" si="4">SUM(D17)</f>
        <v>0</v>
      </c>
      <c r="E21" s="104">
        <f t="shared" si="4"/>
        <v>0</v>
      </c>
      <c r="F21" s="104">
        <f>SUM(F17:F20)</f>
        <v>0</v>
      </c>
      <c r="G21" s="104">
        <f t="shared" ref="G21:H21" si="5">SUM(G17:G20)</f>
        <v>0</v>
      </c>
      <c r="H21" s="104">
        <f t="shared" si="5"/>
        <v>0</v>
      </c>
      <c r="I21" s="105"/>
      <c r="J21" s="113"/>
    </row>
    <row r="22" spans="1:10" ht="21" customHeight="1" x14ac:dyDescent="0.15">
      <c r="A22" s="94">
        <v>4</v>
      </c>
      <c r="B22" s="48" t="s">
        <v>22</v>
      </c>
      <c r="C22" s="95">
        <v>2100</v>
      </c>
      <c r="D22" s="110">
        <v>9</v>
      </c>
      <c r="E22" s="95">
        <f t="shared" si="2"/>
        <v>18900</v>
      </c>
      <c r="F22" s="97">
        <v>132</v>
      </c>
      <c r="G22" s="97">
        <v>0</v>
      </c>
      <c r="H22" s="97">
        <f t="shared" si="0"/>
        <v>132</v>
      </c>
      <c r="I22" s="98" t="s">
        <v>88</v>
      </c>
      <c r="J22" s="111" t="s">
        <v>23</v>
      </c>
    </row>
    <row r="23" spans="1:10" ht="21" customHeight="1" x14ac:dyDescent="0.15">
      <c r="A23" s="94"/>
      <c r="B23" s="48"/>
      <c r="C23" s="95"/>
      <c r="D23" s="110"/>
      <c r="E23" s="95"/>
      <c r="F23" s="97">
        <v>476</v>
      </c>
      <c r="G23" s="97">
        <v>0</v>
      </c>
      <c r="H23" s="97">
        <f t="shared" ref="H23" si="6">F23+G23</f>
        <v>476</v>
      </c>
      <c r="I23" s="98" t="s">
        <v>88</v>
      </c>
      <c r="J23" s="112"/>
    </row>
    <row r="24" spans="1:10" ht="21" customHeight="1" x14ac:dyDescent="0.15">
      <c r="A24" s="94"/>
      <c r="B24" s="48"/>
      <c r="C24" s="95"/>
      <c r="D24" s="110"/>
      <c r="E24" s="95"/>
      <c r="F24" s="97">
        <v>422</v>
      </c>
      <c r="G24" s="97">
        <v>0</v>
      </c>
      <c r="H24" s="97">
        <f t="shared" ref="H24" si="7">F24+G24</f>
        <v>422</v>
      </c>
      <c r="I24" s="98" t="s">
        <v>88</v>
      </c>
      <c r="J24" s="112"/>
    </row>
    <row r="25" spans="1:10" ht="21" customHeight="1" x14ac:dyDescent="0.15">
      <c r="A25" s="94"/>
      <c r="B25" s="48"/>
      <c r="C25" s="95"/>
      <c r="D25" s="110"/>
      <c r="E25" s="95"/>
      <c r="F25" s="97">
        <v>3122</v>
      </c>
      <c r="G25" s="97">
        <v>0</v>
      </c>
      <c r="H25" s="97">
        <f t="shared" ref="H25" si="8">F25+G25</f>
        <v>3122</v>
      </c>
      <c r="I25" s="98" t="s">
        <v>87</v>
      </c>
      <c r="J25" s="112"/>
    </row>
    <row r="26" spans="1:10" ht="21" customHeight="1" x14ac:dyDescent="0.15">
      <c r="A26" s="94"/>
      <c r="B26" s="48"/>
      <c r="C26" s="95"/>
      <c r="D26" s="110"/>
      <c r="E26" s="95"/>
      <c r="F26" s="97">
        <v>12621</v>
      </c>
      <c r="G26" s="97">
        <v>0</v>
      </c>
      <c r="H26" s="97">
        <f t="shared" si="0"/>
        <v>12621</v>
      </c>
      <c r="I26" s="98" t="s">
        <v>86</v>
      </c>
      <c r="J26" s="112"/>
    </row>
    <row r="27" spans="1:10" s="107" customFormat="1" ht="21" customHeight="1" x14ac:dyDescent="0.15">
      <c r="A27" s="103"/>
      <c r="B27" s="32" t="s">
        <v>24</v>
      </c>
      <c r="C27" s="104">
        <f>SUM(C22)</f>
        <v>2100</v>
      </c>
      <c r="D27" s="104">
        <f t="shared" ref="D27:E27" si="9">SUM(D22)</f>
        <v>9</v>
      </c>
      <c r="E27" s="104">
        <f t="shared" si="9"/>
        <v>18900</v>
      </c>
      <c r="F27" s="104">
        <f>SUM(F22:F26)</f>
        <v>16773</v>
      </c>
      <c r="G27" s="104">
        <f t="shared" ref="G27" si="10">SUM(G22:G26)</f>
        <v>0</v>
      </c>
      <c r="H27" s="104">
        <f>SUM(H22:H26)</f>
        <v>16773</v>
      </c>
      <c r="I27" s="105"/>
      <c r="J27" s="113"/>
    </row>
    <row r="28" spans="1:10" ht="21" customHeight="1" x14ac:dyDescent="0.15">
      <c r="A28" s="96">
        <v>5</v>
      </c>
      <c r="B28" s="49" t="s">
        <v>25</v>
      </c>
      <c r="C28" s="108">
        <v>16000</v>
      </c>
      <c r="D28" s="108">
        <v>1</v>
      </c>
      <c r="E28" s="95">
        <f>C28*D28</f>
        <v>16000</v>
      </c>
      <c r="F28" s="114">
        <v>0</v>
      </c>
      <c r="G28" s="114">
        <v>230.4</v>
      </c>
      <c r="H28" s="114">
        <f>F28+G28</f>
        <v>230.4</v>
      </c>
      <c r="I28" s="115" t="s">
        <v>109</v>
      </c>
      <c r="J28" s="99" t="s">
        <v>26</v>
      </c>
    </row>
    <row r="29" spans="1:10" ht="21" customHeight="1" x14ac:dyDescent="0.15">
      <c r="A29" s="100"/>
      <c r="B29" s="51"/>
      <c r="C29" s="116"/>
      <c r="D29" s="116"/>
      <c r="E29" s="95"/>
      <c r="F29" s="97">
        <v>6708</v>
      </c>
      <c r="G29" s="97">
        <v>0</v>
      </c>
      <c r="H29" s="97">
        <f>F29+G29</f>
        <v>6708</v>
      </c>
      <c r="I29" s="115" t="s">
        <v>105</v>
      </c>
      <c r="J29" s="101"/>
    </row>
    <row r="30" spans="1:10" ht="21" customHeight="1" x14ac:dyDescent="0.15">
      <c r="A30" s="100"/>
      <c r="B30" s="51"/>
      <c r="C30" s="116"/>
      <c r="D30" s="116"/>
      <c r="E30" s="95"/>
      <c r="F30" s="97">
        <v>806</v>
      </c>
      <c r="G30" s="97">
        <v>0</v>
      </c>
      <c r="H30" s="97">
        <f>F30+G30</f>
        <v>806</v>
      </c>
      <c r="I30" s="115" t="s">
        <v>105</v>
      </c>
      <c r="J30" s="101"/>
    </row>
    <row r="31" spans="1:10" ht="21" customHeight="1" x14ac:dyDescent="0.15">
      <c r="A31" s="100"/>
      <c r="B31" s="51"/>
      <c r="C31" s="116"/>
      <c r="D31" s="116"/>
      <c r="E31" s="95"/>
      <c r="F31" s="97">
        <v>2635</v>
      </c>
      <c r="G31" s="97">
        <v>0</v>
      </c>
      <c r="H31" s="97">
        <f>F31+G31</f>
        <v>2635</v>
      </c>
      <c r="I31" s="115" t="s">
        <v>105</v>
      </c>
      <c r="J31" s="101"/>
    </row>
    <row r="32" spans="1:10" ht="21" customHeight="1" x14ac:dyDescent="0.15">
      <c r="A32" s="100"/>
      <c r="B32" s="51"/>
      <c r="C32" s="116"/>
      <c r="D32" s="116"/>
      <c r="E32" s="95"/>
      <c r="F32" s="97">
        <v>105</v>
      </c>
      <c r="G32" s="97">
        <v>0</v>
      </c>
      <c r="H32" s="97">
        <f t="shared" ref="H32" si="11">F32+G32</f>
        <v>105</v>
      </c>
      <c r="I32" s="98" t="s">
        <v>89</v>
      </c>
      <c r="J32" s="101"/>
    </row>
    <row r="33" spans="1:10" ht="21" customHeight="1" x14ac:dyDescent="0.15">
      <c r="A33" s="100"/>
      <c r="B33" s="51"/>
      <c r="C33" s="116"/>
      <c r="D33" s="116"/>
      <c r="E33" s="95"/>
      <c r="F33" s="97">
        <v>115.32</v>
      </c>
      <c r="G33" s="97">
        <v>0</v>
      </c>
      <c r="H33" s="97">
        <f>F33+G33</f>
        <v>115.32</v>
      </c>
      <c r="I33" s="98" t="s">
        <v>92</v>
      </c>
      <c r="J33" s="101"/>
    </row>
    <row r="34" spans="1:10" ht="21" customHeight="1" x14ac:dyDescent="0.15">
      <c r="A34" s="100"/>
      <c r="B34" s="51"/>
      <c r="C34" s="116"/>
      <c r="D34" s="116"/>
      <c r="E34" s="95"/>
      <c r="F34" s="97">
        <v>165</v>
      </c>
      <c r="G34" s="97">
        <v>0</v>
      </c>
      <c r="H34" s="97">
        <f>F34+G34</f>
        <v>165</v>
      </c>
      <c r="I34" s="115" t="s">
        <v>94</v>
      </c>
      <c r="J34" s="101"/>
    </row>
    <row r="35" spans="1:10" ht="21" customHeight="1" x14ac:dyDescent="0.15">
      <c r="A35" s="100"/>
      <c r="B35" s="51"/>
      <c r="C35" s="116"/>
      <c r="D35" s="116"/>
      <c r="E35" s="95"/>
      <c r="F35" s="97">
        <v>209.2</v>
      </c>
      <c r="G35" s="97">
        <v>0</v>
      </c>
      <c r="H35" s="97">
        <f>F35+G35</f>
        <v>209.2</v>
      </c>
      <c r="I35" s="115" t="s">
        <v>93</v>
      </c>
      <c r="J35" s="101"/>
    </row>
    <row r="36" spans="1:10" ht="21" customHeight="1" x14ac:dyDescent="0.15">
      <c r="A36" s="100"/>
      <c r="B36" s="51"/>
      <c r="C36" s="116"/>
      <c r="D36" s="116"/>
      <c r="E36" s="95"/>
      <c r="F36" s="97">
        <v>1397</v>
      </c>
      <c r="G36" s="97">
        <v>0</v>
      </c>
      <c r="H36" s="97">
        <f>F36+G36</f>
        <v>1397</v>
      </c>
      <c r="I36" s="115" t="s">
        <v>96</v>
      </c>
      <c r="J36" s="101"/>
    </row>
    <row r="37" spans="1:10" ht="21" customHeight="1" x14ac:dyDescent="0.15">
      <c r="A37" s="100"/>
      <c r="B37" s="51"/>
      <c r="C37" s="116"/>
      <c r="D37" s="116"/>
      <c r="E37" s="95"/>
      <c r="F37" s="114">
        <v>80</v>
      </c>
      <c r="G37" s="114">
        <v>0</v>
      </c>
      <c r="H37" s="114">
        <f>F37+G37</f>
        <v>80</v>
      </c>
      <c r="I37" s="115" t="s">
        <v>97</v>
      </c>
      <c r="J37" s="101"/>
    </row>
    <row r="38" spans="1:10" ht="21" customHeight="1" x14ac:dyDescent="0.15">
      <c r="A38" s="100"/>
      <c r="B38" s="51"/>
      <c r="C38" s="116"/>
      <c r="D38" s="116"/>
      <c r="E38" s="95"/>
      <c r="F38" s="97">
        <v>81.42</v>
      </c>
      <c r="G38" s="114">
        <v>0</v>
      </c>
      <c r="H38" s="114">
        <f t="shared" ref="H38:H44" si="12">F38+G38</f>
        <v>81.42</v>
      </c>
      <c r="I38" s="98" t="s">
        <v>110</v>
      </c>
      <c r="J38" s="101"/>
    </row>
    <row r="39" spans="1:10" ht="21" customHeight="1" x14ac:dyDescent="0.15">
      <c r="A39" s="100"/>
      <c r="B39" s="51"/>
      <c r="C39" s="116"/>
      <c r="D39" s="116"/>
      <c r="E39" s="95"/>
      <c r="F39" s="97">
        <v>97.6</v>
      </c>
      <c r="G39" s="114">
        <v>0</v>
      </c>
      <c r="H39" s="114">
        <f t="shared" si="12"/>
        <v>97.6</v>
      </c>
      <c r="I39" s="98" t="s">
        <v>111</v>
      </c>
      <c r="J39" s="101"/>
    </row>
    <row r="40" spans="1:10" ht="21" customHeight="1" x14ac:dyDescent="0.15">
      <c r="A40" s="100"/>
      <c r="B40" s="51"/>
      <c r="C40" s="116"/>
      <c r="D40" s="116"/>
      <c r="E40" s="95"/>
      <c r="F40" s="97">
        <v>40.6</v>
      </c>
      <c r="G40" s="114">
        <v>0</v>
      </c>
      <c r="H40" s="114">
        <f t="shared" si="12"/>
        <v>40.6</v>
      </c>
      <c r="I40" s="98" t="s">
        <v>112</v>
      </c>
      <c r="J40" s="101"/>
    </row>
    <row r="41" spans="1:10" ht="21" customHeight="1" x14ac:dyDescent="0.15">
      <c r="A41" s="100"/>
      <c r="B41" s="51"/>
      <c r="C41" s="116"/>
      <c r="D41" s="116"/>
      <c r="E41" s="95"/>
      <c r="F41" s="97">
        <v>59.8</v>
      </c>
      <c r="G41" s="114">
        <v>0</v>
      </c>
      <c r="H41" s="114">
        <f t="shared" si="12"/>
        <v>59.8</v>
      </c>
      <c r="I41" s="98" t="s">
        <v>113</v>
      </c>
      <c r="J41" s="101"/>
    </row>
    <row r="42" spans="1:10" ht="21" customHeight="1" x14ac:dyDescent="0.15">
      <c r="A42" s="100"/>
      <c r="B42" s="51"/>
      <c r="C42" s="116"/>
      <c r="D42" s="116"/>
      <c r="E42" s="95"/>
      <c r="F42" s="97">
        <v>57.96</v>
      </c>
      <c r="G42" s="114">
        <v>0</v>
      </c>
      <c r="H42" s="114">
        <f t="shared" si="12"/>
        <v>57.96</v>
      </c>
      <c r="I42" s="98" t="s">
        <v>114</v>
      </c>
      <c r="J42" s="101"/>
    </row>
    <row r="43" spans="1:10" ht="21" customHeight="1" x14ac:dyDescent="0.15">
      <c r="A43" s="100"/>
      <c r="B43" s="51"/>
      <c r="C43" s="116"/>
      <c r="D43" s="116"/>
      <c r="E43" s="95"/>
      <c r="F43" s="97">
        <v>22.5</v>
      </c>
      <c r="G43" s="114">
        <v>0</v>
      </c>
      <c r="H43" s="114">
        <f t="shared" si="12"/>
        <v>22.5</v>
      </c>
      <c r="I43" s="98" t="s">
        <v>110</v>
      </c>
      <c r="J43" s="101"/>
    </row>
    <row r="44" spans="1:10" ht="21" customHeight="1" x14ac:dyDescent="0.15">
      <c r="A44" s="100"/>
      <c r="B44" s="51"/>
      <c r="C44" s="116"/>
      <c r="D44" s="116"/>
      <c r="E44" s="95"/>
      <c r="F44" s="97">
        <v>459.5</v>
      </c>
      <c r="G44" s="114">
        <v>0</v>
      </c>
      <c r="H44" s="114">
        <f t="shared" si="12"/>
        <v>459.5</v>
      </c>
      <c r="I44" s="98" t="s">
        <v>115</v>
      </c>
      <c r="J44" s="101"/>
    </row>
    <row r="45" spans="1:10" ht="21" customHeight="1" x14ac:dyDescent="0.15">
      <c r="A45" s="100"/>
      <c r="B45" s="51"/>
      <c r="C45" s="116"/>
      <c r="D45" s="116"/>
      <c r="E45" s="95"/>
      <c r="F45" s="97">
        <v>703.98</v>
      </c>
      <c r="G45" s="114">
        <v>0</v>
      </c>
      <c r="H45" s="114">
        <f t="shared" ref="H45:H54" si="13">F45+G45</f>
        <v>703.98</v>
      </c>
      <c r="I45" s="98" t="s">
        <v>108</v>
      </c>
      <c r="J45" s="101"/>
    </row>
    <row r="46" spans="1:10" ht="21" customHeight="1" x14ac:dyDescent="0.15">
      <c r="A46" s="100"/>
      <c r="B46" s="51"/>
      <c r="C46" s="116"/>
      <c r="D46" s="116"/>
      <c r="E46" s="95"/>
      <c r="F46" s="97">
        <v>0</v>
      </c>
      <c r="G46" s="97">
        <v>42</v>
      </c>
      <c r="H46" s="97">
        <f t="shared" si="13"/>
        <v>42</v>
      </c>
      <c r="I46" s="115" t="s">
        <v>103</v>
      </c>
      <c r="J46" s="101"/>
    </row>
    <row r="47" spans="1:10" ht="21" customHeight="1" x14ac:dyDescent="0.15">
      <c r="A47" s="100"/>
      <c r="B47" s="51"/>
      <c r="C47" s="116"/>
      <c r="D47" s="116"/>
      <c r="E47" s="95"/>
      <c r="F47" s="97">
        <v>0</v>
      </c>
      <c r="G47" s="97">
        <v>50</v>
      </c>
      <c r="H47" s="97">
        <f t="shared" si="13"/>
        <v>50</v>
      </c>
      <c r="I47" s="115" t="s">
        <v>104</v>
      </c>
      <c r="J47" s="101"/>
    </row>
    <row r="48" spans="1:10" ht="21" customHeight="1" x14ac:dyDescent="0.15">
      <c r="A48" s="100"/>
      <c r="B48" s="51"/>
      <c r="C48" s="116"/>
      <c r="D48" s="116"/>
      <c r="E48" s="95"/>
      <c r="F48" s="97">
        <v>0</v>
      </c>
      <c r="G48" s="97">
        <v>109.6</v>
      </c>
      <c r="H48" s="97">
        <f t="shared" si="13"/>
        <v>109.6</v>
      </c>
      <c r="I48" s="115" t="s">
        <v>100</v>
      </c>
      <c r="J48" s="101"/>
    </row>
    <row r="49" spans="1:10" ht="21" customHeight="1" x14ac:dyDescent="0.15">
      <c r="A49" s="100"/>
      <c r="B49" s="51"/>
      <c r="C49" s="116"/>
      <c r="D49" s="116"/>
      <c r="E49" s="95"/>
      <c r="F49" s="97">
        <v>0</v>
      </c>
      <c r="G49" s="97">
        <v>49.5</v>
      </c>
      <c r="H49" s="97">
        <f t="shared" si="13"/>
        <v>49.5</v>
      </c>
      <c r="I49" s="115" t="s">
        <v>100</v>
      </c>
      <c r="J49" s="101"/>
    </row>
    <row r="50" spans="1:10" ht="21" customHeight="1" x14ac:dyDescent="0.15">
      <c r="A50" s="100"/>
      <c r="B50" s="51"/>
      <c r="C50" s="116"/>
      <c r="D50" s="116"/>
      <c r="E50" s="95"/>
      <c r="F50" s="97">
        <v>0</v>
      </c>
      <c r="G50" s="97">
        <v>65</v>
      </c>
      <c r="H50" s="97">
        <f t="shared" si="13"/>
        <v>65</v>
      </c>
      <c r="I50" s="115" t="s">
        <v>101</v>
      </c>
      <c r="J50" s="101"/>
    </row>
    <row r="51" spans="1:10" ht="21" customHeight="1" x14ac:dyDescent="0.15">
      <c r="A51" s="100"/>
      <c r="B51" s="51"/>
      <c r="C51" s="116"/>
      <c r="D51" s="116"/>
      <c r="E51" s="95"/>
      <c r="F51" s="97">
        <v>0</v>
      </c>
      <c r="G51" s="97">
        <v>24</v>
      </c>
      <c r="H51" s="97">
        <f t="shared" si="13"/>
        <v>24</v>
      </c>
      <c r="I51" s="115" t="s">
        <v>102</v>
      </c>
      <c r="J51" s="101"/>
    </row>
    <row r="52" spans="1:10" ht="21" customHeight="1" x14ac:dyDescent="0.15">
      <c r="A52" s="100"/>
      <c r="B52" s="51"/>
      <c r="C52" s="116"/>
      <c r="D52" s="116"/>
      <c r="E52" s="95"/>
      <c r="F52" s="97">
        <v>0</v>
      </c>
      <c r="G52" s="97">
        <v>24.84</v>
      </c>
      <c r="H52" s="97">
        <f t="shared" si="13"/>
        <v>24.84</v>
      </c>
      <c r="I52" s="115" t="s">
        <v>116</v>
      </c>
      <c r="J52" s="101"/>
    </row>
    <row r="53" spans="1:10" ht="21" customHeight="1" x14ac:dyDescent="0.15">
      <c r="A53" s="100"/>
      <c r="B53" s="51"/>
      <c r="C53" s="116"/>
      <c r="D53" s="116"/>
      <c r="E53" s="95"/>
      <c r="F53" s="97">
        <v>0</v>
      </c>
      <c r="G53" s="97">
        <v>49.6</v>
      </c>
      <c r="H53" s="97">
        <f t="shared" si="13"/>
        <v>49.6</v>
      </c>
      <c r="I53" s="115" t="s">
        <v>116</v>
      </c>
      <c r="J53" s="101"/>
    </row>
    <row r="54" spans="1:10" ht="21" customHeight="1" x14ac:dyDescent="0.15">
      <c r="A54" s="100"/>
      <c r="B54" s="51"/>
      <c r="C54" s="116"/>
      <c r="D54" s="116"/>
      <c r="E54" s="95"/>
      <c r="F54" s="97">
        <v>0</v>
      </c>
      <c r="G54" s="97">
        <v>100</v>
      </c>
      <c r="H54" s="97">
        <f t="shared" si="13"/>
        <v>100</v>
      </c>
      <c r="I54" s="115" t="s">
        <v>95</v>
      </c>
      <c r="J54" s="101"/>
    </row>
    <row r="55" spans="1:10" ht="21" customHeight="1" x14ac:dyDescent="0.15">
      <c r="A55" s="100"/>
      <c r="B55" s="51"/>
      <c r="C55" s="116"/>
      <c r="D55" s="116"/>
      <c r="E55" s="95"/>
      <c r="F55" s="97">
        <v>0</v>
      </c>
      <c r="G55" s="97">
        <v>96</v>
      </c>
      <c r="H55" s="97">
        <f t="shared" ref="H55:H56" si="14">F55+G55</f>
        <v>96</v>
      </c>
      <c r="I55" s="115" t="s">
        <v>98</v>
      </c>
      <c r="J55" s="101"/>
    </row>
    <row r="56" spans="1:10" ht="21" customHeight="1" x14ac:dyDescent="0.15">
      <c r="A56" s="100"/>
      <c r="B56" s="51"/>
      <c r="C56" s="116"/>
      <c r="D56" s="116"/>
      <c r="E56" s="95"/>
      <c r="F56" s="97">
        <v>0</v>
      </c>
      <c r="G56" s="97">
        <v>88</v>
      </c>
      <c r="H56" s="97">
        <f t="shared" si="14"/>
        <v>88</v>
      </c>
      <c r="I56" s="115" t="s">
        <v>99</v>
      </c>
      <c r="J56" s="101"/>
    </row>
    <row r="57" spans="1:10" ht="21" customHeight="1" x14ac:dyDescent="0.15">
      <c r="A57" s="100"/>
      <c r="B57" s="51"/>
      <c r="C57" s="116"/>
      <c r="D57" s="116"/>
      <c r="E57" s="95"/>
      <c r="F57" s="97">
        <v>0</v>
      </c>
      <c r="G57" s="97">
        <v>32.799999999999997</v>
      </c>
      <c r="H57" s="97">
        <f t="shared" ref="H57:H62" si="15">F57+G57</f>
        <v>32.799999999999997</v>
      </c>
      <c r="I57" s="115" t="s">
        <v>106</v>
      </c>
      <c r="J57" s="101"/>
    </row>
    <row r="58" spans="1:10" ht="21" customHeight="1" x14ac:dyDescent="0.15">
      <c r="A58" s="100"/>
      <c r="B58" s="51"/>
      <c r="C58" s="116"/>
      <c r="D58" s="116"/>
      <c r="E58" s="95"/>
      <c r="F58" s="97">
        <v>0</v>
      </c>
      <c r="G58" s="97">
        <v>117.7</v>
      </c>
      <c r="H58" s="97">
        <f t="shared" si="15"/>
        <v>117.7</v>
      </c>
      <c r="I58" s="115" t="s">
        <v>107</v>
      </c>
      <c r="J58" s="101"/>
    </row>
    <row r="59" spans="1:10" ht="21" customHeight="1" x14ac:dyDescent="0.15">
      <c r="A59" s="100"/>
      <c r="B59" s="51"/>
      <c r="C59" s="116"/>
      <c r="D59" s="116"/>
      <c r="E59" s="95"/>
      <c r="F59" s="97">
        <v>0</v>
      </c>
      <c r="G59" s="97">
        <v>154</v>
      </c>
      <c r="H59" s="97">
        <f t="shared" si="15"/>
        <v>154</v>
      </c>
      <c r="I59" s="98" t="s">
        <v>92</v>
      </c>
      <c r="J59" s="101"/>
    </row>
    <row r="60" spans="1:10" ht="21" customHeight="1" x14ac:dyDescent="0.15">
      <c r="A60" s="100"/>
      <c r="B60" s="51"/>
      <c r="C60" s="116"/>
      <c r="D60" s="116"/>
      <c r="E60" s="95"/>
      <c r="F60" s="97">
        <v>0</v>
      </c>
      <c r="G60" s="114">
        <v>284.89999999999998</v>
      </c>
      <c r="H60" s="114">
        <f t="shared" si="15"/>
        <v>284.89999999999998</v>
      </c>
      <c r="I60" s="115" t="s">
        <v>90</v>
      </c>
      <c r="J60" s="101"/>
    </row>
    <row r="61" spans="1:10" ht="21" customHeight="1" x14ac:dyDescent="0.15">
      <c r="A61" s="100"/>
      <c r="B61" s="51"/>
      <c r="C61" s="116"/>
      <c r="D61" s="116"/>
      <c r="E61" s="95"/>
      <c r="F61" s="97">
        <v>0</v>
      </c>
      <c r="G61" s="114">
        <v>564</v>
      </c>
      <c r="H61" s="114">
        <f t="shared" si="15"/>
        <v>564</v>
      </c>
      <c r="I61" s="115" t="s">
        <v>91</v>
      </c>
      <c r="J61" s="101"/>
    </row>
    <row r="62" spans="1:10" ht="21" customHeight="1" x14ac:dyDescent="0.15">
      <c r="A62" s="100"/>
      <c r="B62" s="51"/>
      <c r="C62" s="116"/>
      <c r="D62" s="116"/>
      <c r="E62" s="95"/>
      <c r="F62" s="97">
        <v>0</v>
      </c>
      <c r="G62" s="114">
        <v>68</v>
      </c>
      <c r="H62" s="114">
        <f t="shared" si="15"/>
        <v>68</v>
      </c>
      <c r="I62" s="115" t="s">
        <v>91</v>
      </c>
      <c r="J62" s="101"/>
    </row>
    <row r="63" spans="1:10" s="107" customFormat="1" ht="21" customHeight="1" x14ac:dyDescent="0.15">
      <c r="A63" s="103"/>
      <c r="B63" s="32" t="s">
        <v>27</v>
      </c>
      <c r="C63" s="104">
        <f>SUM(C28)</f>
        <v>16000</v>
      </c>
      <c r="D63" s="104">
        <f>SUM(D28)</f>
        <v>1</v>
      </c>
      <c r="E63" s="104">
        <f>SUM(E28:E62)</f>
        <v>16000</v>
      </c>
      <c r="F63" s="104">
        <f>SUM(F28:F62)</f>
        <v>13743.88</v>
      </c>
      <c r="G63" s="104">
        <f>SUM(G28:G62)</f>
        <v>2150.34</v>
      </c>
      <c r="H63" s="104">
        <f>SUM(H28:H62)</f>
        <v>15894.22</v>
      </c>
      <c r="I63" s="105"/>
      <c r="J63" s="106"/>
    </row>
    <row r="64" spans="1:10" ht="21" customHeight="1" x14ac:dyDescent="0.15">
      <c r="A64" s="94">
        <v>6</v>
      </c>
      <c r="B64" s="48" t="s">
        <v>28</v>
      </c>
      <c r="C64" s="95">
        <v>0</v>
      </c>
      <c r="D64" s="110"/>
      <c r="E64" s="95">
        <f>C64*D64</f>
        <v>0</v>
      </c>
      <c r="F64" s="97">
        <v>0</v>
      </c>
      <c r="G64" s="97">
        <v>0</v>
      </c>
      <c r="H64" s="97">
        <f t="shared" si="0"/>
        <v>0</v>
      </c>
      <c r="I64" s="98"/>
      <c r="J64" s="99" t="s">
        <v>29</v>
      </c>
    </row>
    <row r="65" spans="1:10" ht="21" customHeight="1" x14ac:dyDescent="0.15">
      <c r="A65" s="94"/>
      <c r="B65" s="48"/>
      <c r="C65" s="95"/>
      <c r="D65" s="110"/>
      <c r="E65" s="95"/>
      <c r="F65" s="97">
        <v>0</v>
      </c>
      <c r="G65" s="97">
        <v>0</v>
      </c>
      <c r="H65" s="97">
        <f t="shared" si="0"/>
        <v>0</v>
      </c>
      <c r="I65" s="98"/>
      <c r="J65" s="112"/>
    </row>
    <row r="66" spans="1:10" ht="21" customHeight="1" x14ac:dyDescent="0.15">
      <c r="A66" s="94"/>
      <c r="B66" s="48"/>
      <c r="C66" s="95"/>
      <c r="D66" s="110"/>
      <c r="E66" s="95"/>
      <c r="F66" s="97">
        <v>0</v>
      </c>
      <c r="G66" s="97">
        <v>0</v>
      </c>
      <c r="H66" s="97">
        <f t="shared" si="0"/>
        <v>0</v>
      </c>
      <c r="I66" s="98"/>
      <c r="J66" s="112"/>
    </row>
    <row r="67" spans="1:10" ht="21" customHeight="1" x14ac:dyDescent="0.15">
      <c r="A67" s="94"/>
      <c r="B67" s="48"/>
      <c r="C67" s="95"/>
      <c r="D67" s="110"/>
      <c r="E67" s="95"/>
      <c r="F67" s="97">
        <v>0</v>
      </c>
      <c r="G67" s="97">
        <v>0</v>
      </c>
      <c r="H67" s="97">
        <f t="shared" si="0"/>
        <v>0</v>
      </c>
      <c r="I67" s="98"/>
      <c r="J67" s="112"/>
    </row>
    <row r="68" spans="1:10" s="107" customFormat="1" ht="21" customHeight="1" x14ac:dyDescent="0.15">
      <c r="A68" s="103"/>
      <c r="B68" s="32" t="s">
        <v>30</v>
      </c>
      <c r="C68" s="104">
        <f>SUM(C64)</f>
        <v>0</v>
      </c>
      <c r="D68" s="104">
        <f t="shared" ref="D68:E68" si="16">SUM(D64)</f>
        <v>0</v>
      </c>
      <c r="E68" s="104">
        <f t="shared" si="16"/>
        <v>0</v>
      </c>
      <c r="F68" s="104">
        <f>SUM(F64:F67)</f>
        <v>0</v>
      </c>
      <c r="G68" s="104">
        <f t="shared" ref="G68" si="17">SUM(G64:G67)</f>
        <v>0</v>
      </c>
      <c r="H68" s="104">
        <f>SUM(H64:H67)</f>
        <v>0</v>
      </c>
      <c r="I68" s="105"/>
      <c r="J68" s="113"/>
    </row>
    <row r="69" spans="1:10" ht="21" customHeight="1" x14ac:dyDescent="0.15">
      <c r="A69" s="94">
        <v>7</v>
      </c>
      <c r="B69" s="48" t="s">
        <v>31</v>
      </c>
      <c r="C69" s="95">
        <v>0</v>
      </c>
      <c r="D69" s="110"/>
      <c r="E69" s="95">
        <f t="shared" si="2"/>
        <v>0</v>
      </c>
      <c r="F69" s="97">
        <v>0</v>
      </c>
      <c r="G69" s="97">
        <v>0</v>
      </c>
      <c r="H69" s="97">
        <f t="shared" si="0"/>
        <v>0</v>
      </c>
      <c r="I69" s="98"/>
      <c r="J69" s="117"/>
    </row>
    <row r="70" spans="1:10" ht="21" customHeight="1" x14ac:dyDescent="0.15">
      <c r="A70" s="94"/>
      <c r="B70" s="48"/>
      <c r="C70" s="95"/>
      <c r="D70" s="110"/>
      <c r="E70" s="95"/>
      <c r="F70" s="97">
        <v>0</v>
      </c>
      <c r="G70" s="97">
        <v>0</v>
      </c>
      <c r="H70" s="97">
        <f t="shared" si="0"/>
        <v>0</v>
      </c>
      <c r="I70" s="98"/>
      <c r="J70" s="118"/>
    </row>
    <row r="71" spans="1:10" ht="21" customHeight="1" x14ac:dyDescent="0.15">
      <c r="A71" s="94"/>
      <c r="B71" s="48"/>
      <c r="C71" s="95"/>
      <c r="D71" s="110"/>
      <c r="E71" s="95"/>
      <c r="F71" s="97">
        <v>0</v>
      </c>
      <c r="G71" s="97">
        <v>0</v>
      </c>
      <c r="H71" s="97">
        <f t="shared" si="0"/>
        <v>0</v>
      </c>
      <c r="I71" s="98"/>
      <c r="J71" s="118"/>
    </row>
    <row r="72" spans="1:10" ht="21" customHeight="1" x14ac:dyDescent="0.15">
      <c r="A72" s="94"/>
      <c r="B72" s="48"/>
      <c r="C72" s="95"/>
      <c r="D72" s="110"/>
      <c r="E72" s="95"/>
      <c r="F72" s="97">
        <v>0</v>
      </c>
      <c r="G72" s="97">
        <v>0</v>
      </c>
      <c r="H72" s="97">
        <f t="shared" si="0"/>
        <v>0</v>
      </c>
      <c r="I72" s="98"/>
      <c r="J72" s="118"/>
    </row>
    <row r="73" spans="1:10" s="107" customFormat="1" ht="21" customHeight="1" x14ac:dyDescent="0.15">
      <c r="A73" s="103"/>
      <c r="B73" s="32" t="s">
        <v>32</v>
      </c>
      <c r="C73" s="104">
        <f>SUM(C69)</f>
        <v>0</v>
      </c>
      <c r="D73" s="104">
        <f t="shared" ref="D73:E73" si="18">SUM(D69)</f>
        <v>0</v>
      </c>
      <c r="E73" s="104">
        <f t="shared" si="18"/>
        <v>0</v>
      </c>
      <c r="F73" s="104">
        <f>SUM(F69:F72)</f>
        <v>0</v>
      </c>
      <c r="G73" s="104">
        <f t="shared" ref="G73:H73" si="19">SUM(G69:G72)</f>
        <v>0</v>
      </c>
      <c r="H73" s="104">
        <f t="shared" si="19"/>
        <v>0</v>
      </c>
      <c r="I73" s="105"/>
      <c r="J73" s="119"/>
    </row>
    <row r="74" spans="1:10" ht="21" customHeight="1" x14ac:dyDescent="0.15">
      <c r="A74" s="94">
        <v>8</v>
      </c>
      <c r="B74" s="48" t="s">
        <v>33</v>
      </c>
      <c r="C74" s="95">
        <v>0</v>
      </c>
      <c r="D74" s="110"/>
      <c r="E74" s="95">
        <f t="shared" si="2"/>
        <v>0</v>
      </c>
      <c r="F74" s="97">
        <v>0</v>
      </c>
      <c r="G74" s="97">
        <v>0</v>
      </c>
      <c r="H74" s="97">
        <f t="shared" si="0"/>
        <v>0</v>
      </c>
      <c r="I74" s="98"/>
      <c r="J74" s="111" t="s">
        <v>34</v>
      </c>
    </row>
    <row r="75" spans="1:10" ht="21" customHeight="1" x14ac:dyDescent="0.15">
      <c r="A75" s="94"/>
      <c r="B75" s="48"/>
      <c r="C75" s="95"/>
      <c r="D75" s="110"/>
      <c r="E75" s="95"/>
      <c r="F75" s="97">
        <v>0</v>
      </c>
      <c r="G75" s="97">
        <v>0</v>
      </c>
      <c r="H75" s="97">
        <f t="shared" si="0"/>
        <v>0</v>
      </c>
      <c r="I75" s="98"/>
      <c r="J75" s="112"/>
    </row>
    <row r="76" spans="1:10" s="107" customFormat="1" ht="21" customHeight="1" x14ac:dyDescent="0.15">
      <c r="A76" s="103"/>
      <c r="B76" s="32" t="s">
        <v>35</v>
      </c>
      <c r="C76" s="104">
        <f>SUM(C74)</f>
        <v>0</v>
      </c>
      <c r="D76" s="104">
        <f t="shared" ref="D76:E76" si="20">SUM(D74)</f>
        <v>0</v>
      </c>
      <c r="E76" s="104">
        <f t="shared" si="20"/>
        <v>0</v>
      </c>
      <c r="F76" s="104">
        <f>SUM(F74:F75)</f>
        <v>0</v>
      </c>
      <c r="G76" s="104">
        <f t="shared" ref="G76:H76" si="21">SUM(G74:G75)</f>
        <v>0</v>
      </c>
      <c r="H76" s="104">
        <f t="shared" si="21"/>
        <v>0</v>
      </c>
      <c r="I76" s="105"/>
      <c r="J76" s="113"/>
    </row>
    <row r="77" spans="1:10" ht="21" customHeight="1" x14ac:dyDescent="0.15">
      <c r="A77" s="94">
        <v>9</v>
      </c>
      <c r="B77" s="48" t="s">
        <v>36</v>
      </c>
      <c r="C77" s="95">
        <v>0</v>
      </c>
      <c r="D77" s="110"/>
      <c r="E77" s="95">
        <f t="shared" si="2"/>
        <v>0</v>
      </c>
      <c r="F77" s="97">
        <v>0</v>
      </c>
      <c r="G77" s="97">
        <v>0</v>
      </c>
      <c r="H77" s="97">
        <f t="shared" si="0"/>
        <v>0</v>
      </c>
      <c r="I77" s="98"/>
      <c r="J77" s="99" t="s">
        <v>37</v>
      </c>
    </row>
    <row r="78" spans="1:10" ht="21" customHeight="1" x14ac:dyDescent="0.15">
      <c r="A78" s="94"/>
      <c r="B78" s="48"/>
      <c r="C78" s="95"/>
      <c r="D78" s="110"/>
      <c r="E78" s="95"/>
      <c r="F78" s="97">
        <v>0</v>
      </c>
      <c r="G78" s="97">
        <v>0</v>
      </c>
      <c r="H78" s="97">
        <f t="shared" si="0"/>
        <v>0</v>
      </c>
      <c r="I78" s="98"/>
      <c r="J78" s="101"/>
    </row>
    <row r="79" spans="1:10" ht="21" customHeight="1" x14ac:dyDescent="0.15">
      <c r="A79" s="94"/>
      <c r="B79" s="48"/>
      <c r="C79" s="95"/>
      <c r="D79" s="110"/>
      <c r="E79" s="95"/>
      <c r="F79" s="97">
        <v>0</v>
      </c>
      <c r="G79" s="97">
        <v>0</v>
      </c>
      <c r="H79" s="97">
        <f t="shared" si="0"/>
        <v>0</v>
      </c>
      <c r="I79" s="98"/>
      <c r="J79" s="101"/>
    </row>
    <row r="80" spans="1:10" s="107" customFormat="1" ht="21" customHeight="1" x14ac:dyDescent="0.15">
      <c r="A80" s="103"/>
      <c r="B80" s="32" t="s">
        <v>38</v>
      </c>
      <c r="C80" s="104">
        <f>SUM(C77)</f>
        <v>0</v>
      </c>
      <c r="D80" s="104">
        <f t="shared" ref="D80:E80" si="22">SUM(D77)</f>
        <v>0</v>
      </c>
      <c r="E80" s="104">
        <f t="shared" si="22"/>
        <v>0</v>
      </c>
      <c r="F80" s="104">
        <f>SUM(F77:F79)</f>
        <v>0</v>
      </c>
      <c r="G80" s="104">
        <f t="shared" ref="G80:H80" si="23">SUM(G77:G79)</f>
        <v>0</v>
      </c>
      <c r="H80" s="104">
        <f t="shared" si="23"/>
        <v>0</v>
      </c>
      <c r="I80" s="105"/>
      <c r="J80" s="106"/>
    </row>
    <row r="81" spans="1:10" ht="21" customHeight="1" x14ac:dyDescent="0.15">
      <c r="A81" s="96">
        <v>10</v>
      </c>
      <c r="B81" s="48" t="s">
        <v>39</v>
      </c>
      <c r="C81" s="95">
        <v>0</v>
      </c>
      <c r="D81" s="110"/>
      <c r="E81" s="95">
        <f t="shared" si="2"/>
        <v>0</v>
      </c>
      <c r="F81" s="97">
        <v>0</v>
      </c>
      <c r="G81" s="97">
        <v>0</v>
      </c>
      <c r="H81" s="97">
        <f t="shared" si="0"/>
        <v>0</v>
      </c>
      <c r="I81" s="98"/>
      <c r="J81" s="117"/>
    </row>
    <row r="82" spans="1:10" ht="21" customHeight="1" x14ac:dyDescent="0.15">
      <c r="A82" s="102"/>
      <c r="B82" s="48"/>
      <c r="C82" s="95"/>
      <c r="D82" s="110"/>
      <c r="E82" s="95"/>
      <c r="F82" s="97">
        <v>0</v>
      </c>
      <c r="G82" s="97">
        <v>0</v>
      </c>
      <c r="H82" s="97">
        <f t="shared" ref="H82" si="24">F82+G82</f>
        <v>0</v>
      </c>
      <c r="I82" s="98"/>
      <c r="J82" s="118"/>
    </row>
    <row r="83" spans="1:10" s="107" customFormat="1" ht="21" customHeight="1" x14ac:dyDescent="0.15">
      <c r="A83" s="103"/>
      <c r="B83" s="32" t="s">
        <v>40</v>
      </c>
      <c r="C83" s="104">
        <f>SUM(C81)</f>
        <v>0</v>
      </c>
      <c r="D83" s="104">
        <f>SUM(D81)</f>
        <v>0</v>
      </c>
      <c r="E83" s="104">
        <f>SUM(E81)</f>
        <v>0</v>
      </c>
      <c r="F83" s="104">
        <f>SUM(F81:F82)</f>
        <v>0</v>
      </c>
      <c r="G83" s="104">
        <f>SUM(G81:G82)</f>
        <v>0</v>
      </c>
      <c r="H83" s="104">
        <f>SUM(H81:H82)</f>
        <v>0</v>
      </c>
      <c r="I83" s="105"/>
      <c r="J83" s="119"/>
    </row>
    <row r="84" spans="1:10" ht="21" customHeight="1" x14ac:dyDescent="0.15">
      <c r="A84" s="103"/>
      <c r="B84" s="32" t="s">
        <v>41</v>
      </c>
      <c r="C84" s="104">
        <f t="shared" ref="C84:H84" si="25">SUM(C83,C80,C76,C73,C68,C63,C27,C21,C16,C13)</f>
        <v>38100</v>
      </c>
      <c r="D84" s="104">
        <f t="shared" si="25"/>
        <v>11</v>
      </c>
      <c r="E84" s="104">
        <f t="shared" si="25"/>
        <v>54900</v>
      </c>
      <c r="F84" s="104">
        <f t="shared" si="25"/>
        <v>42689.88</v>
      </c>
      <c r="G84" s="104">
        <f t="shared" si="25"/>
        <v>8336.84</v>
      </c>
      <c r="H84" s="104">
        <f t="shared" si="25"/>
        <v>51026.720000000001</v>
      </c>
      <c r="I84" s="105"/>
      <c r="J84" s="120"/>
    </row>
    <row r="88" spans="1:10" ht="21" customHeight="1" x14ac:dyDescent="0.15">
      <c r="A88" s="45" t="s">
        <v>42</v>
      </c>
      <c r="B88" s="46"/>
      <c r="C88" s="47" t="s">
        <v>43</v>
      </c>
      <c r="D88" s="47"/>
      <c r="E88" s="47" t="s">
        <v>44</v>
      </c>
      <c r="F88" s="47"/>
      <c r="G88" s="47" t="s">
        <v>45</v>
      </c>
      <c r="H88" s="47"/>
      <c r="I88" s="33" t="s">
        <v>46</v>
      </c>
    </row>
    <row r="89" spans="1:10" ht="21" customHeight="1" x14ac:dyDescent="0.15">
      <c r="A89" s="54">
        <f>E84</f>
        <v>54900</v>
      </c>
      <c r="B89" s="52"/>
      <c r="C89" s="52">
        <f>H84</f>
        <v>51026.720000000001</v>
      </c>
      <c r="D89" s="52"/>
      <c r="E89" s="52">
        <f>F84</f>
        <v>42689.88</v>
      </c>
      <c r="F89" s="52"/>
      <c r="G89" s="52">
        <f>G84</f>
        <v>8336.84</v>
      </c>
      <c r="H89" s="52"/>
      <c r="I89" s="34">
        <f>A89-C89</f>
        <v>3873.2799999999988</v>
      </c>
    </row>
    <row r="91" spans="1:10" ht="21" customHeight="1" x14ac:dyDescent="0.15">
      <c r="A91" s="121" t="s">
        <v>47</v>
      </c>
      <c r="B91" s="122"/>
      <c r="C91" s="123" t="s">
        <v>48</v>
      </c>
      <c r="D91" s="121"/>
      <c r="E91" s="121" t="s">
        <v>49</v>
      </c>
      <c r="F91" s="121"/>
      <c r="G91" s="121" t="s">
        <v>50</v>
      </c>
      <c r="H91" s="121"/>
      <c r="I91" s="122"/>
    </row>
  </sheetData>
  <mergeCells count="76">
    <mergeCell ref="E64:E67"/>
    <mergeCell ref="D17:D20"/>
    <mergeCell ref="D74:D75"/>
    <mergeCell ref="J77:J80"/>
    <mergeCell ref="J81:J83"/>
    <mergeCell ref="J74:J76"/>
    <mergeCell ref="E22:E26"/>
    <mergeCell ref="H4:I5"/>
    <mergeCell ref="J22:J27"/>
    <mergeCell ref="J28:J63"/>
    <mergeCell ref="J64:J68"/>
    <mergeCell ref="J69:J73"/>
    <mergeCell ref="J4:J5"/>
    <mergeCell ref="J6:J7"/>
    <mergeCell ref="J8:J13"/>
    <mergeCell ref="J14:J16"/>
    <mergeCell ref="J17:J21"/>
    <mergeCell ref="E8:E12"/>
    <mergeCell ref="E14:E15"/>
    <mergeCell ref="E17:E20"/>
    <mergeCell ref="C89:D89"/>
    <mergeCell ref="E89:F89"/>
    <mergeCell ref="E69:E72"/>
    <mergeCell ref="E74:E75"/>
    <mergeCell ref="E77:E79"/>
    <mergeCell ref="E81:E82"/>
    <mergeCell ref="D28:D62"/>
    <mergeCell ref="E28:E62"/>
    <mergeCell ref="D22:D26"/>
    <mergeCell ref="D64:D67"/>
    <mergeCell ref="D69:D72"/>
    <mergeCell ref="D8:D12"/>
    <mergeCell ref="D14:D15"/>
    <mergeCell ref="B81:B82"/>
    <mergeCell ref="C8:C12"/>
    <mergeCell ref="C14:C15"/>
    <mergeCell ref="C17:C20"/>
    <mergeCell ref="C22:C26"/>
    <mergeCell ref="C64:C67"/>
    <mergeCell ref="C69:C72"/>
    <mergeCell ref="C74:C75"/>
    <mergeCell ref="C77:C79"/>
    <mergeCell ref="C81:C82"/>
    <mergeCell ref="C28:C62"/>
    <mergeCell ref="G89:H89"/>
    <mergeCell ref="A6:A7"/>
    <mergeCell ref="A8:A12"/>
    <mergeCell ref="A14:A15"/>
    <mergeCell ref="A17:A20"/>
    <mergeCell ref="A22:A26"/>
    <mergeCell ref="A28:A62"/>
    <mergeCell ref="A64:A67"/>
    <mergeCell ref="A69:A72"/>
    <mergeCell ref="A74:A75"/>
    <mergeCell ref="A77:A79"/>
    <mergeCell ref="A81:A82"/>
    <mergeCell ref="B6:B7"/>
    <mergeCell ref="D77:D79"/>
    <mergeCell ref="D81:D82"/>
    <mergeCell ref="A89:B89"/>
    <mergeCell ref="C2:H2"/>
    <mergeCell ref="C6:E6"/>
    <mergeCell ref="F6:I6"/>
    <mergeCell ref="A88:B88"/>
    <mergeCell ref="C88:D88"/>
    <mergeCell ref="E88:F88"/>
    <mergeCell ref="G88:H88"/>
    <mergeCell ref="B8:B12"/>
    <mergeCell ref="B14:B15"/>
    <mergeCell ref="B17:B20"/>
    <mergeCell ref="B22:B26"/>
    <mergeCell ref="B28:B62"/>
    <mergeCell ref="B64:B67"/>
    <mergeCell ref="B69:B72"/>
    <mergeCell ref="B74:B75"/>
    <mergeCell ref="B77:B79"/>
  </mergeCells>
  <phoneticPr fontId="10" type="noConversion"/>
  <pageMargins left="0.69930555555555596" right="0.69930555555555596" top="0.75" bottom="0.75" header="0.3" footer="0.3"/>
  <pageSetup paperSize="9" scale="38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2" t="s">
        <v>51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55" t="s">
        <v>53</v>
      </c>
      <c r="G5" s="55"/>
      <c r="H5" s="5" t="s">
        <v>54</v>
      </c>
      <c r="I5" s="4"/>
      <c r="J5" s="55" t="s">
        <v>82</v>
      </c>
      <c r="K5" s="56"/>
    </row>
    <row r="6" spans="2:11" ht="20" customHeight="1" x14ac:dyDescent="0.15">
      <c r="B6" s="6"/>
      <c r="C6" s="7"/>
      <c r="D6" s="8" t="s">
        <v>55</v>
      </c>
      <c r="E6" s="8"/>
      <c r="F6" s="57"/>
      <c r="G6" s="57"/>
      <c r="H6" s="8" t="s">
        <v>56</v>
      </c>
      <c r="I6" s="7"/>
      <c r="J6" s="57" t="s">
        <v>57</v>
      </c>
      <c r="K6" s="58"/>
    </row>
    <row r="7" spans="2:11" ht="20" customHeight="1" x14ac:dyDescent="0.15">
      <c r="B7" s="6"/>
      <c r="C7" s="7"/>
      <c r="D7" s="8" t="s">
        <v>58</v>
      </c>
      <c r="E7" s="8"/>
      <c r="F7" s="57"/>
      <c r="G7" s="57"/>
      <c r="H7" s="8" t="s">
        <v>59</v>
      </c>
      <c r="I7" s="22"/>
      <c r="J7" s="59"/>
      <c r="K7" s="5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60"/>
      <c r="K8" s="6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2" t="s">
        <v>1</v>
      </c>
      <c r="C10" s="63"/>
      <c r="D10" s="14" t="s">
        <v>61</v>
      </c>
      <c r="E10" s="64" t="s">
        <v>62</v>
      </c>
      <c r="F10" s="65"/>
      <c r="G10" s="16" t="s">
        <v>63</v>
      </c>
      <c r="H10" s="15" t="s">
        <v>64</v>
      </c>
      <c r="I10" s="64" t="s">
        <v>65</v>
      </c>
      <c r="J10" s="65"/>
      <c r="K10" s="16" t="s">
        <v>66</v>
      </c>
    </row>
    <row r="11" spans="2:11" ht="20" customHeight="1" x14ac:dyDescent="0.15">
      <c r="B11" s="66">
        <v>1</v>
      </c>
      <c r="C11" s="67"/>
      <c r="D11" s="70" t="s">
        <v>67</v>
      </c>
      <c r="E11" s="72" t="s">
        <v>68</v>
      </c>
      <c r="F11" s="73"/>
      <c r="G11" s="17"/>
      <c r="H11" s="17"/>
      <c r="I11" s="68"/>
      <c r="J11" s="69"/>
      <c r="K11" s="24"/>
    </row>
    <row r="12" spans="2:11" ht="20" customHeight="1" x14ac:dyDescent="0.15">
      <c r="B12" s="38"/>
      <c r="C12" s="39"/>
      <c r="D12" s="71"/>
      <c r="E12" s="74"/>
      <c r="F12" s="75"/>
      <c r="G12" s="37"/>
      <c r="H12" s="37"/>
      <c r="I12" s="35"/>
      <c r="J12" s="36"/>
      <c r="K12" s="24"/>
    </row>
    <row r="13" spans="2:11" ht="20" customHeight="1" x14ac:dyDescent="0.15">
      <c r="B13" s="38"/>
      <c r="C13" s="39"/>
      <c r="D13" s="71"/>
      <c r="E13" s="74"/>
      <c r="F13" s="75"/>
      <c r="G13" s="37"/>
      <c r="H13" s="37"/>
      <c r="I13" s="35"/>
      <c r="J13" s="36"/>
      <c r="K13" s="24"/>
    </row>
    <row r="14" spans="2:11" ht="20" customHeight="1" x14ac:dyDescent="0.15">
      <c r="B14" s="38"/>
      <c r="C14" s="39"/>
      <c r="D14" s="71"/>
      <c r="E14" s="76"/>
      <c r="F14" s="77"/>
      <c r="G14" s="37"/>
      <c r="H14" s="37"/>
      <c r="I14" s="35"/>
      <c r="J14" s="36"/>
      <c r="K14" s="24"/>
    </row>
    <row r="15" spans="2:11" ht="20" customHeight="1" x14ac:dyDescent="0.15">
      <c r="B15" s="66">
        <v>2</v>
      </c>
      <c r="C15" s="67"/>
      <c r="D15" s="71"/>
      <c r="E15" s="72" t="s">
        <v>69</v>
      </c>
      <c r="F15" s="73"/>
      <c r="G15" s="17"/>
      <c r="H15" s="17"/>
      <c r="I15" s="68"/>
      <c r="J15" s="69"/>
      <c r="K15" s="24"/>
    </row>
    <row r="16" spans="2:11" ht="20" customHeight="1" x14ac:dyDescent="0.15">
      <c r="B16" s="38"/>
      <c r="C16" s="39"/>
      <c r="D16" s="71"/>
      <c r="E16" s="74"/>
      <c r="F16" s="75"/>
      <c r="G16" s="37"/>
      <c r="H16" s="37"/>
      <c r="I16" s="35"/>
      <c r="J16" s="36"/>
      <c r="K16" s="24"/>
    </row>
    <row r="17" spans="2:11" ht="20" customHeight="1" x14ac:dyDescent="0.15">
      <c r="B17" s="38"/>
      <c r="C17" s="39"/>
      <c r="D17" s="71"/>
      <c r="E17" s="74"/>
      <c r="F17" s="75"/>
      <c r="G17" s="37"/>
      <c r="H17" s="37"/>
      <c r="I17" s="35"/>
      <c r="J17" s="36"/>
      <c r="K17" s="24"/>
    </row>
    <row r="18" spans="2:11" ht="20" customHeight="1" x14ac:dyDescent="0.15">
      <c r="B18" s="38"/>
      <c r="C18" s="39"/>
      <c r="D18" s="71"/>
      <c r="E18" s="74"/>
      <c r="F18" s="75"/>
      <c r="G18" s="37"/>
      <c r="H18" s="37"/>
      <c r="I18" s="35"/>
      <c r="J18" s="36"/>
      <c r="K18" s="24"/>
    </row>
    <row r="19" spans="2:11" ht="20" customHeight="1" x14ac:dyDescent="0.15">
      <c r="B19" s="38"/>
      <c r="C19" s="39"/>
      <c r="D19" s="71"/>
      <c r="E19" s="76"/>
      <c r="F19" s="77"/>
      <c r="G19" s="37"/>
      <c r="H19" s="37"/>
      <c r="I19" s="35"/>
      <c r="J19" s="36"/>
      <c r="K19" s="24"/>
    </row>
    <row r="20" spans="2:11" ht="20" customHeight="1" x14ac:dyDescent="0.15">
      <c r="B20" s="66">
        <v>3</v>
      </c>
      <c r="C20" s="67"/>
      <c r="D20" s="71"/>
      <c r="E20" s="72" t="s">
        <v>70</v>
      </c>
      <c r="F20" s="73"/>
      <c r="G20" s="17"/>
      <c r="H20" s="17"/>
      <c r="I20" s="68"/>
      <c r="J20" s="69"/>
      <c r="K20" s="24"/>
    </row>
    <row r="21" spans="2:11" ht="20" customHeight="1" x14ac:dyDescent="0.15">
      <c r="B21" s="38"/>
      <c r="C21" s="39"/>
      <c r="D21" s="71"/>
      <c r="E21" s="76"/>
      <c r="F21" s="77"/>
      <c r="G21" s="37"/>
      <c r="H21" s="37"/>
      <c r="I21" s="35"/>
      <c r="J21" s="36"/>
      <c r="K21" s="24"/>
    </row>
    <row r="22" spans="2:11" ht="20" customHeight="1" x14ac:dyDescent="0.15">
      <c r="B22" s="38"/>
      <c r="C22" s="39"/>
      <c r="D22" s="71"/>
      <c r="E22" s="72" t="s">
        <v>71</v>
      </c>
      <c r="F22" s="73"/>
      <c r="G22" s="37"/>
      <c r="H22" s="37"/>
      <c r="I22" s="35"/>
      <c r="J22" s="36"/>
      <c r="K22" s="24"/>
    </row>
    <row r="23" spans="2:11" ht="20" customHeight="1" x14ac:dyDescent="0.15">
      <c r="B23" s="38"/>
      <c r="C23" s="39"/>
      <c r="D23" s="71"/>
      <c r="E23" s="74"/>
      <c r="F23" s="75"/>
      <c r="G23" s="37"/>
      <c r="H23" s="37"/>
      <c r="I23" s="35"/>
      <c r="J23" s="36"/>
      <c r="K23" s="24"/>
    </row>
    <row r="24" spans="2:11" ht="20" customHeight="1" x14ac:dyDescent="0.15">
      <c r="B24" s="38"/>
      <c r="C24" s="39"/>
      <c r="D24" s="71"/>
      <c r="E24" s="74"/>
      <c r="F24" s="75"/>
      <c r="G24" s="37"/>
      <c r="H24" s="37"/>
      <c r="I24" s="35"/>
      <c r="J24" s="36"/>
      <c r="K24" s="24"/>
    </row>
    <row r="25" spans="2:11" ht="20" customHeight="1" x14ac:dyDescent="0.15">
      <c r="B25" s="38"/>
      <c r="C25" s="39"/>
      <c r="D25" s="71"/>
      <c r="E25" s="74"/>
      <c r="F25" s="75"/>
      <c r="G25" s="37"/>
      <c r="H25" s="37"/>
      <c r="I25" s="35"/>
      <c r="J25" s="36"/>
      <c r="K25" s="24"/>
    </row>
    <row r="26" spans="2:11" ht="20" customHeight="1" x14ac:dyDescent="0.15">
      <c r="B26" s="66">
        <v>4</v>
      </c>
      <c r="C26" s="67"/>
      <c r="D26" s="71"/>
      <c r="E26" s="76"/>
      <c r="F26" s="77"/>
      <c r="G26" s="17"/>
      <c r="H26" s="17"/>
      <c r="I26" s="68"/>
      <c r="J26" s="69"/>
      <c r="K26" s="24"/>
    </row>
    <row r="27" spans="2:11" ht="20" customHeight="1" x14ac:dyDescent="0.15">
      <c r="B27" s="66">
        <v>5</v>
      </c>
      <c r="C27" s="67"/>
      <c r="D27" s="70" t="s">
        <v>39</v>
      </c>
      <c r="E27" s="78" t="s">
        <v>83</v>
      </c>
      <c r="F27" s="78"/>
      <c r="G27" s="17"/>
      <c r="H27" s="17"/>
      <c r="I27" s="68"/>
      <c r="J27" s="69"/>
      <c r="K27" s="24"/>
    </row>
    <row r="28" spans="2:11" ht="20" customHeight="1" x14ac:dyDescent="0.15">
      <c r="B28" s="66">
        <v>6</v>
      </c>
      <c r="C28" s="67"/>
      <c r="D28" s="71"/>
      <c r="E28" s="78"/>
      <c r="F28" s="78"/>
      <c r="G28" s="17"/>
      <c r="H28" s="17"/>
      <c r="I28" s="68"/>
      <c r="J28" s="69"/>
      <c r="K28" s="24"/>
    </row>
    <row r="29" spans="2:11" ht="20" customHeight="1" x14ac:dyDescent="0.15">
      <c r="B29" s="66">
        <v>7</v>
      </c>
      <c r="C29" s="67"/>
      <c r="D29" s="82"/>
      <c r="E29" s="78"/>
      <c r="F29" s="78"/>
      <c r="G29" s="17"/>
      <c r="H29" s="17"/>
      <c r="I29" s="68"/>
      <c r="J29" s="69"/>
      <c r="K29" s="24"/>
    </row>
    <row r="30" spans="2:11" ht="20" customHeight="1" x14ac:dyDescent="0.15">
      <c r="B30" s="64" t="s">
        <v>41</v>
      </c>
      <c r="C30" s="79"/>
      <c r="D30" s="79"/>
      <c r="E30" s="79"/>
      <c r="F30" s="65"/>
      <c r="G30" s="18">
        <f>SUM(G11:G29)</f>
        <v>0</v>
      </c>
      <c r="H30" s="18">
        <f>SUM(H11:H29)</f>
        <v>0</v>
      </c>
      <c r="I30" s="80">
        <f>SUM(I11:J29)</f>
        <v>0</v>
      </c>
      <c r="J30" s="81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6" t="s">
        <v>73</v>
      </c>
    </row>
    <row r="33" spans="1:11" ht="20" customHeight="1" x14ac:dyDescent="0.15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42" t="s">
        <v>77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40" spans="1:11" ht="20" customHeight="1" x14ac:dyDescent="0.15">
      <c r="B40" s="3"/>
      <c r="C40" s="4"/>
      <c r="D40" s="5" t="s">
        <v>52</v>
      </c>
      <c r="E40" s="5"/>
      <c r="F40" s="55" t="str">
        <f>F5</f>
        <v>郭燕雷</v>
      </c>
      <c r="G40" s="55"/>
      <c r="H40" s="5" t="s">
        <v>54</v>
      </c>
      <c r="I40" s="4"/>
      <c r="J40" s="55" t="str">
        <f>J5</f>
        <v>经理</v>
      </c>
      <c r="K40" s="56"/>
    </row>
    <row r="41" spans="1:11" ht="20" customHeight="1" x14ac:dyDescent="0.15">
      <c r="B41" s="6"/>
      <c r="C41" s="7"/>
      <c r="D41" s="8" t="s">
        <v>55</v>
      </c>
      <c r="E41" s="8"/>
      <c r="F41" s="57"/>
      <c r="G41" s="57"/>
      <c r="H41" s="8" t="s">
        <v>56</v>
      </c>
      <c r="I41" s="7"/>
      <c r="J41" s="57"/>
      <c r="K41" s="58"/>
    </row>
    <row r="42" spans="1:11" ht="20" customHeight="1" x14ac:dyDescent="0.15">
      <c r="B42" s="6"/>
      <c r="C42" s="7"/>
      <c r="D42" s="8" t="s">
        <v>58</v>
      </c>
      <c r="E42" s="8"/>
      <c r="F42" s="57"/>
      <c r="G42" s="57"/>
      <c r="H42" s="8" t="s">
        <v>59</v>
      </c>
      <c r="I42" s="22"/>
      <c r="J42" s="59"/>
      <c r="K42" s="58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60"/>
      <c r="K43" s="61"/>
    </row>
    <row r="44" spans="1:11" ht="20" customHeight="1" x14ac:dyDescent="0.15"/>
    <row r="45" spans="1:11" ht="20" customHeight="1" x14ac:dyDescent="0.15">
      <c r="B45" s="78"/>
      <c r="C45" s="78"/>
      <c r="D45" s="19" t="s">
        <v>78</v>
      </c>
      <c r="E45" s="78" t="s">
        <v>79</v>
      </c>
      <c r="F45" s="78"/>
      <c r="G45" s="17" t="s">
        <v>80</v>
      </c>
      <c r="H45" s="17" t="s">
        <v>81</v>
      </c>
      <c r="I45" s="83" t="s">
        <v>41</v>
      </c>
      <c r="J45" s="83"/>
      <c r="K45" s="28" t="s">
        <v>66</v>
      </c>
    </row>
    <row r="46" spans="1:11" ht="20" customHeight="1" x14ac:dyDescent="0.15">
      <c r="B46" s="78">
        <v>1</v>
      </c>
      <c r="C46" s="78"/>
      <c r="D46" s="20"/>
      <c r="E46" s="78"/>
      <c r="F46" s="78"/>
      <c r="G46" s="17"/>
      <c r="H46" s="17"/>
      <c r="I46" s="68"/>
      <c r="J46" s="69"/>
      <c r="K46" s="29"/>
    </row>
    <row r="47" spans="1:11" ht="20" customHeight="1" x14ac:dyDescent="0.15">
      <c r="B47" s="78">
        <v>2</v>
      </c>
      <c r="C47" s="78"/>
      <c r="D47" s="20"/>
      <c r="E47" s="78"/>
      <c r="F47" s="78"/>
      <c r="G47" s="17"/>
      <c r="H47" s="17"/>
      <c r="I47" s="68"/>
      <c r="J47" s="69"/>
      <c r="K47" s="29"/>
    </row>
    <row r="48" spans="1:11" ht="20" customHeight="1" x14ac:dyDescent="0.15">
      <c r="B48" s="64" t="s">
        <v>41</v>
      </c>
      <c r="C48" s="79"/>
      <c r="D48" s="79"/>
      <c r="E48" s="79"/>
      <c r="F48" s="65"/>
      <c r="G48" s="18"/>
      <c r="H48" s="18">
        <f>SUM(H31:H47)</f>
        <v>0</v>
      </c>
      <c r="I48" s="80">
        <f>SUM(I46:J47)</f>
        <v>0</v>
      </c>
      <c r="J48" s="81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2020-11-19T06:49:17Z</cp:lastPrinted>
  <dcterms:created xsi:type="dcterms:W3CDTF">2014-04-15T08:52:00Z</dcterms:created>
  <dcterms:modified xsi:type="dcterms:W3CDTF">2020-11-19T07:23:42Z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