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08" windowHeight="7557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44525"/>
</workbook>
</file>

<file path=xl/sharedStrings.xml><?xml version="1.0" encoding="utf-8"?>
<sst xmlns="http://schemas.openxmlformats.org/spreadsheetml/2006/main" count="320" uniqueCount="98">
  <si>
    <t>【借款报销单】</t>
  </si>
  <si>
    <t xml:space="preserve">团号：HMJB-200117-BDD423	</t>
  </si>
  <si>
    <t>会议日期：1月17日-1月19日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</si>
  <si>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</si>
  <si>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</si>
  <si>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</si>
  <si>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</si>
  <si>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</si>
  <si>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</si>
  <si>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</si>
  <si>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</si>
  <si>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</si>
  <si>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</si>
  <si>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</si>
  <si>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</si>
  <si>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</si>
  <si>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</si>
  <si>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</si>
  <si>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</si>
  <si>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</si>
  <si>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</si>
  <si>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</si>
  <si>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</si>
  <si>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</si>
  <si>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</si>
  <si>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</si>
  <si>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</si>
  <si>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</si>
  <si>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</si>
  <si>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</si>
  <si>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</si>
  <si>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</si>
  <si>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</si>
  <si>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</si>
  <si>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</si>
  <si>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</si>
  <si>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</si>
  <si>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</si>
  <si>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</si>
  <si>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</si>
  <si>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</si>
  <si>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</si>
  <si>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短信、物料</t>
  </si>
  <si>
    <t>客户临时增加外出用餐费用，以及物料采买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</si>
  <si>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</si>
  <si>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</si>
  <si>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</si>
  <si>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</si>
  <si>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</si>
  <si>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</si>
  <si>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</si>
  <si>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</si>
  <si>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</si>
  <si>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</si>
  <si>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</si>
  <si>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</si>
  <si>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</si>
  <si>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</si>
  <si>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</si>
  <si>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</si>
  <si>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</si>
  <si>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</si>
  <si>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</si>
  <si>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</t>
  </si>
  <si>
    <t>发生日期:</t>
  </si>
  <si>
    <t>报销日期:</t>
  </si>
  <si>
    <t>团号:</t>
  </si>
  <si>
    <t xml:space="preserve">HMOA-190210-SXY601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</si>
  <si>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</si>
  <si>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</si>
  <si>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</si>
  <si>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</si>
  <si>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</si>
  <si>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</si>
  <si>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</si>
  <si>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</si>
  <si>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</si>
  <si>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</si>
  <si>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</si>
  <si>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</si>
  <si>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</si>
  <si>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</si>
  <si>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</si>
  <si>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</si>
  <si>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</si>
  <si>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</si>
  <si>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 xml:space="preserve">团号：HMJB-190402-MXM423	</t>
  </si>
  <si>
    <t>会议日期：4月2日</t>
  </si>
  <si>
    <t xml:space="preserve">HMJB-190402-MXM423	</t>
  </si>
  <si>
    <t xml:space="preserve">团号：HMJB-181216-MLL423	</t>
  </si>
  <si>
    <t>会议日期：12月16日</t>
  </si>
  <si>
    <t>3月2日、3月9日-16日</t>
  </si>
  <si>
    <t xml:space="preserve">HMZA-190310-QDH683	</t>
  </si>
  <si>
    <t xml:space="preserve">郭海燕 </t>
  </si>
  <si>
    <t>经理</t>
  </si>
  <si>
    <t>4月12日、4月18日</t>
  </si>
  <si>
    <t xml:space="preserve">HMJB-190099 </t>
  </si>
  <si>
    <t>标书制作费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</si>
</sst>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20" borderId="1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33" borderId="20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29" borderId="23" applyNumberFormat="0" applyAlignment="0" applyProtection="0">
      <alignment vertical="center"/>
    </xf>
    <xf numFmtId="0" fontId="25" fillId="29" borderId="18" applyNumberFormat="0" applyAlignment="0" applyProtection="0">
      <alignment vertical="center"/>
    </xf>
    <xf numFmtId="0" fontId="30" fillId="38" borderId="21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8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8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8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I47" sqref="I47"/>
    </sheetView>
  </sheetViews>
  <sheetFormatPr defaultColWidth="9" defaultRowHeight="21.1" customHeight="1"/>
  <cols>
    <col min="1" max="1" width="9" style="43"/>
    <col min="2" max="2" width="16.7232142857143" customWidth="1"/>
    <col min="3" max="3" width="13.2678571428571" style="44" customWidth="1"/>
    <col min="5" max="5" width="13.2678571428571" customWidth="1"/>
    <col min="6" max="6" width="12" customWidth="1"/>
    <col min="8" max="8" width="12" customWidth="1"/>
    <col min="9" max="9" width="24.9107142857143" customWidth="1"/>
    <col min="10" max="10" width="39.455357142857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81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79"/>
      <c r="J21" s="84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79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81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81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79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79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79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81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79"/>
      <c r="J44" s="80"/>
    </row>
    <row r="45" customHeight="1" spans="1:10">
      <c r="A45" s="60">
        <v>10</v>
      </c>
      <c r="B45" s="54" t="s">
        <v>41</v>
      </c>
      <c r="C45" s="55">
        <v>30000</v>
      </c>
      <c r="D45" s="56">
        <v>1</v>
      </c>
      <c r="E45" s="55">
        <f t="shared" si="2"/>
        <v>30000</v>
      </c>
      <c r="F45" s="55">
        <v>0</v>
      </c>
      <c r="G45" s="55">
        <v>0</v>
      </c>
      <c r="H45" s="55">
        <f t="shared" si="0"/>
        <v>0</v>
      </c>
      <c r="I45" s="76" t="s">
        <v>42</v>
      </c>
      <c r="J45" s="85" t="s">
        <v>43</v>
      </c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6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6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6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6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6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6"/>
      <c r="J51" s="86"/>
    </row>
    <row r="52" s="42" customFormat="1" customHeight="1" spans="1:10">
      <c r="A52" s="57"/>
      <c r="B52" s="58" t="s">
        <v>44</v>
      </c>
      <c r="C52" s="59">
        <f>SUM(C45)</f>
        <v>30000</v>
      </c>
      <c r="D52" s="59">
        <f t="shared" ref="D52:E52" si="20">SUM(D45)</f>
        <v>1</v>
      </c>
      <c r="E52" s="59">
        <f t="shared" si="20"/>
        <v>30000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79"/>
      <c r="J52" s="87"/>
    </row>
    <row r="53" customHeight="1" spans="1:10">
      <c r="A53" s="57"/>
      <c r="B53" s="58" t="s">
        <v>45</v>
      </c>
      <c r="C53" s="59">
        <f>SUM(C52,C44,C40,C37,C32,C27,C24,C21,C16,C13)</f>
        <v>30000</v>
      </c>
      <c r="D53" s="59">
        <f t="shared" ref="D53:H53" si="22">SUM(D52,D44,D40,D37,D32,D27,D24,D21,D16,D13)</f>
        <v>1</v>
      </c>
      <c r="E53" s="59">
        <f t="shared" si="22"/>
        <v>30000</v>
      </c>
      <c r="F53" s="59">
        <f t="shared" si="22"/>
        <v>0</v>
      </c>
      <c r="G53" s="59">
        <f t="shared" si="22"/>
        <v>0</v>
      </c>
      <c r="H53" s="59">
        <f t="shared" si="22"/>
        <v>0</v>
      </c>
      <c r="I53" s="79"/>
      <c r="J53" s="88"/>
    </row>
    <row r="57" customHeight="1" spans="1:9">
      <c r="A57" s="67" t="s">
        <v>46</v>
      </c>
      <c r="B57" s="68"/>
      <c r="C57" s="69" t="s">
        <v>47</v>
      </c>
      <c r="D57" s="69"/>
      <c r="E57" s="69" t="s">
        <v>48</v>
      </c>
      <c r="F57" s="69"/>
      <c r="G57" s="69" t="s">
        <v>49</v>
      </c>
      <c r="H57" s="69"/>
      <c r="I57" s="89" t="s">
        <v>50</v>
      </c>
    </row>
    <row r="58" customHeight="1" spans="1:9">
      <c r="A58" s="70">
        <f>E53</f>
        <v>30000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90">
        <f>A58-C58</f>
        <v>30000</v>
      </c>
    </row>
    <row r="60" customHeight="1" spans="1:9">
      <c r="A60" s="72" t="s">
        <v>51</v>
      </c>
      <c r="B60" s="73"/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7" sqref="J7:K7"/>
    </sheetView>
  </sheetViews>
  <sheetFormatPr defaultColWidth="9" defaultRowHeight="14.25"/>
  <cols>
    <col min="1" max="1" width="1.45535714285714" customWidth="1"/>
    <col min="2" max="3" width="2.26785714285714" customWidth="1"/>
    <col min="4" max="4" width="12.0892857142857" customWidth="1"/>
    <col min="5" max="5" width="0.910714285714286" customWidth="1"/>
    <col min="6" max="6" width="18" customWidth="1"/>
    <col min="7" max="7" width="11.6339285714286" customWidth="1"/>
    <col min="8" max="8" width="11.0892857142857" customWidth="1"/>
    <col min="9" max="9" width="1" customWidth="1"/>
    <col min="10" max="10" width="11.9107142857143" customWidth="1"/>
    <col min="11" max="11" width="20.910714285714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0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05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1"/>
    </row>
    <row r="6" ht="20.05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2"/>
    </row>
    <row r="7" ht="20.05" customHeight="1" spans="2:11">
      <c r="B7" s="8"/>
      <c r="C7" s="9"/>
      <c r="D7" s="10" t="s">
        <v>64</v>
      </c>
      <c r="E7" s="10"/>
      <c r="F7" s="12">
        <v>43533</v>
      </c>
      <c r="G7" s="11"/>
      <c r="H7" s="10" t="s">
        <v>65</v>
      </c>
      <c r="I7" s="9"/>
      <c r="J7" s="12">
        <v>43565</v>
      </c>
      <c r="K7" s="32"/>
    </row>
    <row r="8" ht="20.05" customHeight="1" spans="2:11">
      <c r="B8" s="13"/>
      <c r="C8" s="14"/>
      <c r="D8" s="15"/>
      <c r="E8" s="15"/>
      <c r="F8" s="16"/>
      <c r="G8" s="16"/>
      <c r="H8" s="15" t="s">
        <v>66</v>
      </c>
      <c r="I8" s="14"/>
      <c r="J8" s="16" t="s">
        <v>67</v>
      </c>
      <c r="K8" s="33"/>
    </row>
    <row r="9" ht="20.0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05" customHeight="1" spans="2:11">
      <c r="B10" s="17" t="s">
        <v>3</v>
      </c>
      <c r="C10" s="18"/>
      <c r="D10" s="17" t="s">
        <v>68</v>
      </c>
      <c r="E10" s="17" t="s">
        <v>69</v>
      </c>
      <c r="F10" s="18"/>
      <c r="G10" s="19" t="s">
        <v>70</v>
      </c>
      <c r="H10" s="18" t="s">
        <v>71</v>
      </c>
      <c r="I10" s="17" t="s">
        <v>72</v>
      </c>
      <c r="J10" s="18"/>
      <c r="K10" s="19" t="s">
        <v>73</v>
      </c>
    </row>
    <row r="11" ht="20.05" customHeight="1" spans="2:11">
      <c r="B11" s="20">
        <v>1</v>
      </c>
      <c r="C11" s="21"/>
      <c r="D11" s="22" t="s">
        <v>74</v>
      </c>
      <c r="E11" s="20" t="s">
        <v>75</v>
      </c>
      <c r="F11" s="21"/>
      <c r="G11" s="23">
        <v>0</v>
      </c>
      <c r="H11" s="23"/>
      <c r="I11" s="34"/>
      <c r="J11" s="35"/>
      <c r="K11" s="36" t="s">
        <v>76</v>
      </c>
    </row>
    <row r="12" ht="20.05" customHeight="1" spans="2:11">
      <c r="B12" s="20">
        <v>2</v>
      </c>
      <c r="C12" s="21"/>
      <c r="D12" s="24"/>
      <c r="E12" s="25" t="s">
        <v>77</v>
      </c>
      <c r="F12" s="25"/>
      <c r="G12" s="23">
        <v>0</v>
      </c>
      <c r="H12" s="23">
        <v>73</v>
      </c>
      <c r="I12" s="34"/>
      <c r="J12" s="35"/>
      <c r="K12" s="36" t="s">
        <v>78</v>
      </c>
    </row>
    <row r="13" ht="20.05" customHeight="1" spans="2:11">
      <c r="B13" s="20">
        <v>3</v>
      </c>
      <c r="C13" s="21"/>
      <c r="D13" s="24"/>
      <c r="E13" s="20" t="s">
        <v>79</v>
      </c>
      <c r="F13" s="21"/>
      <c r="G13" s="23">
        <v>0</v>
      </c>
      <c r="H13" s="23"/>
      <c r="I13" s="34"/>
      <c r="J13" s="35"/>
      <c r="K13" s="36" t="s">
        <v>76</v>
      </c>
    </row>
    <row r="14" ht="20.05" customHeight="1" spans="2:11">
      <c r="B14" s="20">
        <v>4</v>
      </c>
      <c r="C14" s="21"/>
      <c r="D14" s="24"/>
      <c r="E14" s="20" t="s">
        <v>80</v>
      </c>
      <c r="F14" s="21"/>
      <c r="G14" s="23">
        <v>0</v>
      </c>
      <c r="H14" s="23"/>
      <c r="I14" s="34"/>
      <c r="J14" s="35"/>
      <c r="K14" s="36" t="s">
        <v>81</v>
      </c>
    </row>
    <row r="15" ht="20.05" customHeight="1" spans="2:11">
      <c r="B15" s="20">
        <v>5</v>
      </c>
      <c r="C15" s="21"/>
      <c r="D15" s="22" t="s">
        <v>41</v>
      </c>
      <c r="E15" s="25" t="s">
        <v>80</v>
      </c>
      <c r="F15" s="25"/>
      <c r="G15" s="23">
        <v>0</v>
      </c>
      <c r="H15" s="23"/>
      <c r="I15" s="34"/>
      <c r="J15" s="35"/>
      <c r="K15" s="36"/>
    </row>
    <row r="16" ht="20.05" customHeight="1" spans="2:11">
      <c r="B16" s="20">
        <v>6</v>
      </c>
      <c r="C16" s="21"/>
      <c r="D16" s="24"/>
      <c r="E16" s="25"/>
      <c r="F16" s="25"/>
      <c r="G16" s="23">
        <v>0</v>
      </c>
      <c r="H16" s="23"/>
      <c r="I16" s="34"/>
      <c r="J16" s="35"/>
      <c r="K16" s="36"/>
    </row>
    <row r="17" ht="20.05" customHeight="1" spans="2:11">
      <c r="B17" s="20">
        <v>7</v>
      </c>
      <c r="C17" s="21"/>
      <c r="D17" s="26"/>
      <c r="E17" s="25"/>
      <c r="F17" s="25"/>
      <c r="G17" s="23">
        <v>0</v>
      </c>
      <c r="H17" s="23"/>
      <c r="I17" s="34"/>
      <c r="J17" s="35"/>
      <c r="K17" s="36"/>
    </row>
    <row r="18" ht="20.05" customHeight="1" spans="2:11">
      <c r="B18" s="17" t="s">
        <v>45</v>
      </c>
      <c r="C18" s="27"/>
      <c r="D18" s="27"/>
      <c r="E18" s="27"/>
      <c r="F18" s="18"/>
      <c r="G18" s="28">
        <f>SUM(G11:G17)</f>
        <v>0</v>
      </c>
      <c r="H18" s="28">
        <f>SUM(H11:H17)</f>
        <v>73</v>
      </c>
      <c r="I18" s="37">
        <f>SUM(I11:J17)</f>
        <v>0</v>
      </c>
      <c r="J18" s="38"/>
      <c r="K18" s="39"/>
    </row>
    <row r="19" ht="20.05" customHeight="1" spans="2:11">
      <c r="B19" s="9"/>
      <c r="C19" s="9"/>
      <c r="D19" s="9"/>
      <c r="E19" s="9"/>
      <c r="F19" s="9"/>
      <c r="G19" s="9"/>
      <c r="H19" s="9"/>
      <c r="I19" s="9"/>
      <c r="J19" s="40"/>
      <c r="K19" s="9"/>
    </row>
    <row r="20" ht="20.05" customHeight="1" spans="2:11">
      <c r="B20" s="19" t="s">
        <v>71</v>
      </c>
      <c r="C20" s="19"/>
      <c r="D20" s="19"/>
      <c r="E20" s="19"/>
      <c r="F20" s="19"/>
      <c r="G20" s="19" t="s">
        <v>82</v>
      </c>
      <c r="H20" s="19"/>
      <c r="I20" s="19"/>
      <c r="J20" s="19"/>
      <c r="K20" s="19" t="s">
        <v>83</v>
      </c>
    </row>
    <row r="21" ht="20.05" customHeight="1" spans="2:11">
      <c r="B21" s="29">
        <f>H18</f>
        <v>73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41">
        <f>SUM(B21:J21)</f>
        <v>73</v>
      </c>
    </row>
    <row r="22" ht="20.0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05" customHeight="1" spans="2:11">
      <c r="B23" s="9" t="s">
        <v>84</v>
      </c>
      <c r="C23" s="9"/>
      <c r="D23" s="9"/>
      <c r="E23" s="9"/>
      <c r="F23" s="9" t="s">
        <v>52</v>
      </c>
      <c r="G23" s="9" t="s">
        <v>85</v>
      </c>
      <c r="H23" s="9"/>
      <c r="I23" s="9"/>
      <c r="J23" s="9" t="s">
        <v>54</v>
      </c>
      <c r="K23" s="9"/>
    </row>
    <row r="26" ht="17.35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7" workbookViewId="0">
      <selection activeCell="I48" sqref="I48"/>
    </sheetView>
  </sheetViews>
  <sheetFormatPr defaultColWidth="9" defaultRowHeight="21.1" customHeight="1"/>
  <cols>
    <col min="1" max="1" width="9" style="43"/>
    <col min="2" max="2" width="16.7232142857143" customWidth="1"/>
    <col min="3" max="3" width="13.2678571428571" style="44" customWidth="1"/>
    <col min="5" max="6" width="13.2678571428571" customWidth="1"/>
    <col min="8" max="8" width="13.2678571428571" customWidth="1"/>
    <col min="9" max="9" width="24.9107142857143" customWidth="1"/>
    <col min="10" max="10" width="39.455357142857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86</v>
      </c>
      <c r="I4" s="45"/>
      <c r="J4" s="45" t="s">
        <v>87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51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81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si="0"/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11139.69</v>
      </c>
      <c r="G17" s="55">
        <v>0</v>
      </c>
      <c r="H17" s="55">
        <f t="shared" si="0"/>
        <v>11139.69</v>
      </c>
      <c r="I17" s="76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3">SUM(D17)</f>
        <v>0</v>
      </c>
      <c r="E21" s="59">
        <f t="shared" si="3"/>
        <v>0</v>
      </c>
      <c r="F21" s="59">
        <f>SUM(F17:F20)</f>
        <v>11139.69</v>
      </c>
      <c r="G21" s="59">
        <f t="shared" ref="G21:H21" si="4">SUM(G17:G20)</f>
        <v>0</v>
      </c>
      <c r="H21" s="59">
        <f t="shared" si="4"/>
        <v>11139.69</v>
      </c>
      <c r="I21" s="79"/>
      <c r="J21" s="84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5">SUM(D22)</f>
        <v>0</v>
      </c>
      <c r="E24" s="59">
        <f t="shared" si="5"/>
        <v>0</v>
      </c>
      <c r="F24" s="59">
        <f>SUM(F22:F23)</f>
        <v>0</v>
      </c>
      <c r="G24" s="59">
        <f t="shared" ref="G24:H24" si="6">SUM(G22:G23)</f>
        <v>0</v>
      </c>
      <c r="H24" s="59">
        <f t="shared" si="6"/>
        <v>0</v>
      </c>
      <c r="I24" s="79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81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si="0"/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7">SUM(D25)</f>
        <v>0</v>
      </c>
      <c r="E27" s="59">
        <f t="shared" si="7"/>
        <v>0</v>
      </c>
      <c r="F27" s="59">
        <f>SUM(F25:F26)</f>
        <v>0</v>
      </c>
      <c r="G27" s="59">
        <f>SUM(G25:G26)</f>
        <v>0</v>
      </c>
      <c r="H27" s="59">
        <f t="shared" ref="H27" si="8">SUM(H25:H26)</f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81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9">SUM(D28)</f>
        <v>0</v>
      </c>
      <c r="E32" s="59">
        <f t="shared" si="9"/>
        <v>0</v>
      </c>
      <c r="F32" s="59">
        <f>SUM(F28:F31)</f>
        <v>0</v>
      </c>
      <c r="G32" s="59">
        <f t="shared" ref="G32:H32" si="10">SUM(G28:G31)</f>
        <v>0</v>
      </c>
      <c r="H32" s="59">
        <f t="shared" si="10"/>
        <v>0</v>
      </c>
      <c r="I32" s="79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1">SUM(D33)</f>
        <v>0</v>
      </c>
      <c r="E37" s="59">
        <f t="shared" si="11"/>
        <v>0</v>
      </c>
      <c r="F37" s="59">
        <f>SUM(F33:F36)</f>
        <v>0</v>
      </c>
      <c r="G37" s="59">
        <f t="shared" ref="G37:H37" si="12">SUM(G33:G36)</f>
        <v>0</v>
      </c>
      <c r="H37" s="59">
        <f t="shared" si="12"/>
        <v>0</v>
      </c>
      <c r="I37" s="79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3">SUM(D38)</f>
        <v>0</v>
      </c>
      <c r="E40" s="59">
        <f t="shared" si="13"/>
        <v>0</v>
      </c>
      <c r="F40" s="59">
        <f>SUM(F38:F39)</f>
        <v>0</v>
      </c>
      <c r="G40" s="59">
        <f t="shared" ref="G40:H40" si="14">SUM(G38:G39)</f>
        <v>0</v>
      </c>
      <c r="H40" s="59">
        <f t="shared" si="14"/>
        <v>0</v>
      </c>
      <c r="I40" s="79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81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5">SUM(D41)</f>
        <v>0</v>
      </c>
      <c r="E44" s="59">
        <f t="shared" si="15"/>
        <v>0</v>
      </c>
      <c r="F44" s="59">
        <f>SUM(F41:F43)</f>
        <v>0</v>
      </c>
      <c r="G44" s="59">
        <f t="shared" ref="G44:H44" si="16">SUM(G41:G43)</f>
        <v>0</v>
      </c>
      <c r="H44" s="59">
        <f t="shared" si="16"/>
        <v>0</v>
      </c>
      <c r="I44" s="79"/>
      <c r="J44" s="80"/>
    </row>
    <row r="45" customHeight="1" spans="1:10">
      <c r="A45" s="60">
        <v>10</v>
      </c>
      <c r="B45" s="54" t="s">
        <v>41</v>
      </c>
      <c r="C45" s="55">
        <v>25000</v>
      </c>
      <c r="D45" s="56">
        <v>1</v>
      </c>
      <c r="E45" s="91">
        <f t="shared" si="2"/>
        <v>25000</v>
      </c>
      <c r="F45" s="55">
        <v>256</v>
      </c>
      <c r="G45" s="55">
        <v>0</v>
      </c>
      <c r="H45" s="55">
        <f t="shared" si="0"/>
        <v>256</v>
      </c>
      <c r="I45" s="76"/>
      <c r="J45" s="85"/>
    </row>
    <row r="46" customHeight="1" spans="1:10">
      <c r="A46" s="66"/>
      <c r="B46" s="54"/>
      <c r="C46" s="55"/>
      <c r="D46" s="56"/>
      <c r="E46" s="92"/>
      <c r="F46" s="55">
        <v>38</v>
      </c>
      <c r="G46" s="55">
        <v>0</v>
      </c>
      <c r="H46" s="55">
        <f t="shared" si="0"/>
        <v>38</v>
      </c>
      <c r="I46" s="76" t="s">
        <v>33</v>
      </c>
      <c r="J46" s="86"/>
    </row>
    <row r="47" customHeight="1" spans="1:10">
      <c r="A47" s="66"/>
      <c r="B47" s="54"/>
      <c r="C47" s="55"/>
      <c r="D47" s="56"/>
      <c r="E47" s="92"/>
      <c r="F47" s="55">
        <v>0</v>
      </c>
      <c r="G47" s="55">
        <v>0</v>
      </c>
      <c r="H47" s="55">
        <f t="shared" si="0"/>
        <v>0</v>
      </c>
      <c r="I47" s="76"/>
      <c r="J47" s="86"/>
    </row>
    <row r="48" customHeight="1" spans="1:10">
      <c r="A48" s="66"/>
      <c r="B48" s="54"/>
      <c r="C48" s="55"/>
      <c r="D48" s="56"/>
      <c r="E48" s="92"/>
      <c r="F48" s="55">
        <v>0</v>
      </c>
      <c r="G48" s="55">
        <v>0</v>
      </c>
      <c r="H48" s="55">
        <f t="shared" si="0"/>
        <v>0</v>
      </c>
      <c r="I48" s="76"/>
      <c r="J48" s="86"/>
    </row>
    <row r="49" customHeight="1" spans="1:10">
      <c r="A49" s="66"/>
      <c r="B49" s="54"/>
      <c r="C49" s="55"/>
      <c r="D49" s="56"/>
      <c r="E49" s="92"/>
      <c r="F49" s="55">
        <v>0</v>
      </c>
      <c r="G49" s="55">
        <v>0</v>
      </c>
      <c r="H49" s="55">
        <f t="shared" si="0"/>
        <v>0</v>
      </c>
      <c r="I49" s="76"/>
      <c r="J49" s="86"/>
    </row>
    <row r="50" customHeight="1" spans="1:10">
      <c r="A50" s="66"/>
      <c r="B50" s="54"/>
      <c r="C50" s="55"/>
      <c r="D50" s="56"/>
      <c r="E50" s="92"/>
      <c r="F50" s="55">
        <v>0</v>
      </c>
      <c r="G50" s="55">
        <v>0</v>
      </c>
      <c r="H50" s="55">
        <f t="shared" si="0"/>
        <v>0</v>
      </c>
      <c r="I50" s="76"/>
      <c r="J50" s="86"/>
    </row>
    <row r="51" customHeight="1" spans="1:10">
      <c r="A51" s="63"/>
      <c r="B51" s="54"/>
      <c r="C51" s="55"/>
      <c r="D51" s="56"/>
      <c r="E51" s="93"/>
      <c r="F51" s="55">
        <v>0</v>
      </c>
      <c r="G51" s="55">
        <v>0</v>
      </c>
      <c r="H51" s="55">
        <f t="shared" si="0"/>
        <v>0</v>
      </c>
      <c r="I51" s="76"/>
      <c r="J51" s="86"/>
    </row>
    <row r="52" s="42" customFormat="1" customHeight="1" spans="1:10">
      <c r="A52" s="57"/>
      <c r="B52" s="58" t="s">
        <v>44</v>
      </c>
      <c r="C52" s="59">
        <f>SUM(C45)</f>
        <v>25000</v>
      </c>
      <c r="D52" s="59">
        <f>SUM(D45)</f>
        <v>1</v>
      </c>
      <c r="E52" s="59">
        <f>SUM(E45)</f>
        <v>25000</v>
      </c>
      <c r="F52" s="59">
        <f>SUM(F45:F51)</f>
        <v>294</v>
      </c>
      <c r="G52" s="59">
        <f t="shared" ref="G52:H52" si="17">SUM(G45:G51)</f>
        <v>0</v>
      </c>
      <c r="H52" s="59">
        <f t="shared" si="17"/>
        <v>294</v>
      </c>
      <c r="I52" s="79"/>
      <c r="J52" s="87"/>
    </row>
    <row r="53" customHeight="1" spans="1:10">
      <c r="A53" s="57"/>
      <c r="B53" s="58" t="s">
        <v>45</v>
      </c>
      <c r="C53" s="59">
        <f>SUM(C52,C44,C40,C37,C32,C27,C24,C21,C16,C13)</f>
        <v>25000</v>
      </c>
      <c r="D53" s="59">
        <f t="shared" ref="D53:H53" si="18">SUM(D52,D44,D40,D37,D32,D27,D24,D21,D16,D13)</f>
        <v>1</v>
      </c>
      <c r="E53" s="59">
        <f t="shared" si="18"/>
        <v>25000</v>
      </c>
      <c r="F53" s="59">
        <f t="shared" si="18"/>
        <v>11433.69</v>
      </c>
      <c r="G53" s="59">
        <f t="shared" si="18"/>
        <v>0</v>
      </c>
      <c r="H53" s="59">
        <f t="shared" si="18"/>
        <v>11433.69</v>
      </c>
      <c r="I53" s="79"/>
      <c r="J53" s="88"/>
    </row>
    <row r="57" customHeight="1" spans="1:9">
      <c r="A57" s="67" t="s">
        <v>46</v>
      </c>
      <c r="B57" s="68"/>
      <c r="C57" s="69" t="s">
        <v>47</v>
      </c>
      <c r="D57" s="69"/>
      <c r="E57" s="69" t="s">
        <v>48</v>
      </c>
      <c r="F57" s="69"/>
      <c r="G57" s="69" t="s">
        <v>49</v>
      </c>
      <c r="H57" s="69"/>
      <c r="I57" s="89" t="s">
        <v>50</v>
      </c>
    </row>
    <row r="58" customHeight="1" spans="1:9">
      <c r="A58" s="70">
        <f>E53</f>
        <v>25000</v>
      </c>
      <c r="B58" s="71"/>
      <c r="C58" s="71">
        <f>H53</f>
        <v>11433.69</v>
      </c>
      <c r="D58" s="71"/>
      <c r="E58" s="71">
        <f>F53</f>
        <v>11433.69</v>
      </c>
      <c r="F58" s="71"/>
      <c r="G58" s="71">
        <f>G53</f>
        <v>0</v>
      </c>
      <c r="H58" s="71"/>
      <c r="I58" s="90">
        <f>A58-C58</f>
        <v>13566.31</v>
      </c>
    </row>
    <row r="60" customHeight="1" spans="1:9">
      <c r="A60" s="72" t="s">
        <v>51</v>
      </c>
      <c r="B60" s="73"/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H15" sqref="H15"/>
    </sheetView>
  </sheetViews>
  <sheetFormatPr defaultColWidth="9" defaultRowHeight="14.25"/>
  <cols>
    <col min="1" max="1" width="1.45535714285714" customWidth="1"/>
    <col min="2" max="3" width="2.26785714285714" customWidth="1"/>
    <col min="4" max="4" width="12.0892857142857" customWidth="1"/>
    <col min="5" max="5" width="0.910714285714286" customWidth="1"/>
    <col min="6" max="6" width="18" customWidth="1"/>
    <col min="7" max="7" width="11.6339285714286" customWidth="1"/>
    <col min="8" max="8" width="11.0892857142857" customWidth="1"/>
    <col min="9" max="9" width="1" customWidth="1"/>
    <col min="10" max="10" width="11.9107142857143" customWidth="1"/>
    <col min="11" max="11" width="20.910714285714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0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05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1"/>
    </row>
    <row r="6" ht="20.05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2"/>
    </row>
    <row r="7" ht="20.05" customHeight="1" spans="2:11">
      <c r="B7" s="8"/>
      <c r="C7" s="9"/>
      <c r="D7" s="10" t="s">
        <v>64</v>
      </c>
      <c r="E7" s="10"/>
      <c r="F7" s="12">
        <v>43558</v>
      </c>
      <c r="G7" s="11"/>
      <c r="H7" s="10" t="s">
        <v>65</v>
      </c>
      <c r="I7" s="9"/>
      <c r="J7" s="12">
        <v>43566</v>
      </c>
      <c r="K7" s="32"/>
    </row>
    <row r="8" ht="20.05" customHeight="1" spans="2:11">
      <c r="B8" s="13"/>
      <c r="C8" s="14"/>
      <c r="D8" s="15"/>
      <c r="E8" s="15"/>
      <c r="F8" s="16"/>
      <c r="G8" s="16"/>
      <c r="H8" s="15" t="s">
        <v>66</v>
      </c>
      <c r="I8" s="14"/>
      <c r="J8" s="16" t="s">
        <v>88</v>
      </c>
      <c r="K8" s="33"/>
    </row>
    <row r="9" ht="20.0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05" customHeight="1" spans="2:11">
      <c r="B10" s="17" t="s">
        <v>3</v>
      </c>
      <c r="C10" s="18"/>
      <c r="D10" s="17" t="s">
        <v>68</v>
      </c>
      <c r="E10" s="17" t="s">
        <v>69</v>
      </c>
      <c r="F10" s="18"/>
      <c r="G10" s="19" t="s">
        <v>70</v>
      </c>
      <c r="H10" s="18" t="s">
        <v>71</v>
      </c>
      <c r="I10" s="17" t="s">
        <v>72</v>
      </c>
      <c r="J10" s="18"/>
      <c r="K10" s="19" t="s">
        <v>73</v>
      </c>
    </row>
    <row r="11" ht="20.05" customHeight="1" spans="2:11">
      <c r="B11" s="20">
        <v>1</v>
      </c>
      <c r="C11" s="21"/>
      <c r="D11" s="22" t="s">
        <v>74</v>
      </c>
      <c r="E11" s="20" t="s">
        <v>75</v>
      </c>
      <c r="F11" s="21"/>
      <c r="G11" s="23">
        <v>0</v>
      </c>
      <c r="H11" s="23"/>
      <c r="I11" s="34"/>
      <c r="J11" s="35"/>
      <c r="K11" s="36" t="s">
        <v>76</v>
      </c>
    </row>
    <row r="12" ht="20.05" customHeight="1" spans="2:11">
      <c r="B12" s="20">
        <v>2</v>
      </c>
      <c r="C12" s="21"/>
      <c r="D12" s="24"/>
      <c r="E12" s="25" t="s">
        <v>77</v>
      </c>
      <c r="F12" s="25"/>
      <c r="G12" s="23">
        <v>0</v>
      </c>
      <c r="H12" s="23">
        <v>207.82</v>
      </c>
      <c r="I12" s="34"/>
      <c r="J12" s="35"/>
      <c r="K12" s="36" t="s">
        <v>78</v>
      </c>
    </row>
    <row r="13" ht="20.05" customHeight="1" spans="2:11">
      <c r="B13" s="20">
        <v>3</v>
      </c>
      <c r="C13" s="21"/>
      <c r="D13" s="24"/>
      <c r="E13" s="20" t="s">
        <v>79</v>
      </c>
      <c r="F13" s="21"/>
      <c r="G13" s="23">
        <v>0</v>
      </c>
      <c r="H13" s="23"/>
      <c r="I13" s="34"/>
      <c r="J13" s="35"/>
      <c r="K13" s="36" t="s">
        <v>76</v>
      </c>
    </row>
    <row r="14" ht="20.05" customHeight="1" spans="2:11">
      <c r="B14" s="20">
        <v>4</v>
      </c>
      <c r="C14" s="21"/>
      <c r="D14" s="24"/>
      <c r="E14" s="20" t="s">
        <v>80</v>
      </c>
      <c r="F14" s="21"/>
      <c r="G14" s="23">
        <v>0</v>
      </c>
      <c r="H14" s="23"/>
      <c r="I14" s="34"/>
      <c r="J14" s="35"/>
      <c r="K14" s="36" t="s">
        <v>81</v>
      </c>
    </row>
    <row r="15" ht="20.05" customHeight="1" spans="2:11">
      <c r="B15" s="20">
        <v>5</v>
      </c>
      <c r="C15" s="21"/>
      <c r="D15" s="22" t="s">
        <v>41</v>
      </c>
      <c r="E15" s="25" t="s">
        <v>80</v>
      </c>
      <c r="F15" s="25"/>
      <c r="G15" s="23">
        <v>0</v>
      </c>
      <c r="H15" s="23"/>
      <c r="I15" s="34"/>
      <c r="J15" s="35"/>
      <c r="K15" s="36"/>
    </row>
    <row r="16" ht="20.05" customHeight="1" spans="2:11">
      <c r="B16" s="20">
        <v>6</v>
      </c>
      <c r="C16" s="21"/>
      <c r="D16" s="24"/>
      <c r="E16" s="25"/>
      <c r="F16" s="25"/>
      <c r="G16" s="23">
        <v>0</v>
      </c>
      <c r="H16" s="23"/>
      <c r="I16" s="34"/>
      <c r="J16" s="35"/>
      <c r="K16" s="36"/>
    </row>
    <row r="17" ht="20.05" customHeight="1" spans="2:11">
      <c r="B17" s="20">
        <v>7</v>
      </c>
      <c r="C17" s="21"/>
      <c r="D17" s="26"/>
      <c r="E17" s="25"/>
      <c r="F17" s="25"/>
      <c r="G17" s="23">
        <v>0</v>
      </c>
      <c r="H17" s="23"/>
      <c r="I17" s="34"/>
      <c r="J17" s="35"/>
      <c r="K17" s="36"/>
    </row>
    <row r="18" ht="20.05" customHeight="1" spans="2:11">
      <c r="B18" s="17" t="s">
        <v>45</v>
      </c>
      <c r="C18" s="27"/>
      <c r="D18" s="27"/>
      <c r="E18" s="27"/>
      <c r="F18" s="18"/>
      <c r="G18" s="28">
        <f>SUM(G11:G17)</f>
        <v>0</v>
      </c>
      <c r="H18" s="28">
        <f>SUM(H11:H17)</f>
        <v>207.82</v>
      </c>
      <c r="I18" s="37">
        <f>SUM(I11:J17)</f>
        <v>0</v>
      </c>
      <c r="J18" s="38"/>
      <c r="K18" s="39"/>
    </row>
    <row r="19" ht="20.05" customHeight="1" spans="2:11">
      <c r="B19" s="9"/>
      <c r="C19" s="9"/>
      <c r="D19" s="9"/>
      <c r="E19" s="9"/>
      <c r="F19" s="9"/>
      <c r="G19" s="9"/>
      <c r="H19" s="9"/>
      <c r="I19" s="9"/>
      <c r="J19" s="40"/>
      <c r="K19" s="9"/>
    </row>
    <row r="20" ht="20.05" customHeight="1" spans="2:11">
      <c r="B20" s="19" t="s">
        <v>71</v>
      </c>
      <c r="C20" s="19"/>
      <c r="D20" s="19"/>
      <c r="E20" s="19"/>
      <c r="F20" s="19"/>
      <c r="G20" s="19" t="s">
        <v>82</v>
      </c>
      <c r="H20" s="19"/>
      <c r="I20" s="19"/>
      <c r="J20" s="19"/>
      <c r="K20" s="19" t="s">
        <v>83</v>
      </c>
    </row>
    <row r="21" ht="20.05" customHeight="1" spans="2:11">
      <c r="B21" s="29">
        <f>H18</f>
        <v>207.82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41">
        <f>SUM(B21:J21)</f>
        <v>207.82</v>
      </c>
    </row>
    <row r="22" ht="20.0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05" customHeight="1" spans="2:11">
      <c r="B23" s="9" t="s">
        <v>84</v>
      </c>
      <c r="C23" s="9"/>
      <c r="D23" s="9"/>
      <c r="E23" s="9"/>
      <c r="F23" s="9" t="s">
        <v>52</v>
      </c>
      <c r="G23" s="9" t="s">
        <v>85</v>
      </c>
      <c r="H23" s="9"/>
      <c r="I23" s="9"/>
      <c r="J23" s="9" t="s">
        <v>54</v>
      </c>
      <c r="K23" s="9"/>
    </row>
    <row r="26" ht="17.35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I54" sqref="I54"/>
    </sheetView>
  </sheetViews>
  <sheetFormatPr defaultColWidth="9" defaultRowHeight="21.1" customHeight="1"/>
  <cols>
    <col min="1" max="1" width="9" style="43"/>
    <col min="2" max="2" width="16.7232142857143" customWidth="1"/>
    <col min="3" max="3" width="12" style="44" customWidth="1"/>
    <col min="5" max="6" width="12" customWidth="1"/>
    <col min="8" max="8" width="12" customWidth="1"/>
    <col min="9" max="9" width="24.9107142857143" customWidth="1"/>
    <col min="10" max="10" width="39.455357142857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89</v>
      </c>
      <c r="I4" s="45"/>
      <c r="J4" s="45" t="s">
        <v>90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51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81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si="0"/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>SUM(F14:F15)</f>
        <v>0</v>
      </c>
      <c r="G16" s="59">
        <f>SUM(G14:G15)</f>
        <v>0</v>
      </c>
      <c r="H16" s="59">
        <f>SUM(H14:H15)</f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3">SUM(D17)</f>
        <v>0</v>
      </c>
      <c r="E21" s="59">
        <f t="shared" si="3"/>
        <v>0</v>
      </c>
      <c r="F21" s="59">
        <f>SUM(F17:F20)</f>
        <v>0</v>
      </c>
      <c r="G21" s="59">
        <f t="shared" ref="G21:H21" si="4">SUM(G17:G20)</f>
        <v>0</v>
      </c>
      <c r="H21" s="59">
        <f t="shared" si="4"/>
        <v>0</v>
      </c>
      <c r="I21" s="79"/>
      <c r="J21" s="84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5">SUM(D22)</f>
        <v>0</v>
      </c>
      <c r="E24" s="59">
        <f t="shared" si="5"/>
        <v>0</v>
      </c>
      <c r="F24" s="59">
        <f>SUM(F22:F23)</f>
        <v>0</v>
      </c>
      <c r="G24" s="59">
        <f t="shared" ref="G24:H24" si="6">SUM(G22:G23)</f>
        <v>0</v>
      </c>
      <c r="H24" s="59">
        <f t="shared" si="6"/>
        <v>0</v>
      </c>
      <c r="I24" s="79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81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si="0"/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7">SUM(D25)</f>
        <v>0</v>
      </c>
      <c r="E27" s="59">
        <f t="shared" si="7"/>
        <v>0</v>
      </c>
      <c r="F27" s="59">
        <f>SUM(F25:F26)</f>
        <v>0</v>
      </c>
      <c r="G27" s="59">
        <f>SUM(G25:G26)</f>
        <v>0</v>
      </c>
      <c r="H27" s="59">
        <f t="shared" ref="H27" si="8">SUM(H25:H26)</f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81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9">SUM(D28)</f>
        <v>0</v>
      </c>
      <c r="E32" s="59">
        <f t="shared" si="9"/>
        <v>0</v>
      </c>
      <c r="F32" s="59">
        <f>SUM(F28:F31)</f>
        <v>0</v>
      </c>
      <c r="G32" s="59">
        <f t="shared" ref="G32:H32" si="10">SUM(G28:G31)</f>
        <v>0</v>
      </c>
      <c r="H32" s="59">
        <f t="shared" si="10"/>
        <v>0</v>
      </c>
      <c r="I32" s="79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1">SUM(D33)</f>
        <v>0</v>
      </c>
      <c r="E37" s="59">
        <f t="shared" si="11"/>
        <v>0</v>
      </c>
      <c r="F37" s="59">
        <f>SUM(F33:F36)</f>
        <v>0</v>
      </c>
      <c r="G37" s="59">
        <f t="shared" ref="G37:H37" si="12">SUM(G33:G36)</f>
        <v>0</v>
      </c>
      <c r="H37" s="59">
        <f t="shared" si="12"/>
        <v>0</v>
      </c>
      <c r="I37" s="79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3">SUM(D38)</f>
        <v>0</v>
      </c>
      <c r="E40" s="59">
        <f t="shared" si="13"/>
        <v>0</v>
      </c>
      <c r="F40" s="59">
        <f>SUM(F38:F39)</f>
        <v>0</v>
      </c>
      <c r="G40" s="59">
        <f t="shared" ref="G40:H40" si="14">SUM(G38:G39)</f>
        <v>0</v>
      </c>
      <c r="H40" s="59">
        <f t="shared" si="14"/>
        <v>0</v>
      </c>
      <c r="I40" s="79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81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5">SUM(D41)</f>
        <v>0</v>
      </c>
      <c r="E44" s="59">
        <f t="shared" si="15"/>
        <v>0</v>
      </c>
      <c r="F44" s="59">
        <f>SUM(F41:F43)</f>
        <v>0</v>
      </c>
      <c r="G44" s="59">
        <f t="shared" ref="G44:H44" si="16">SUM(G41:G43)</f>
        <v>0</v>
      </c>
      <c r="H44" s="59">
        <f t="shared" si="16"/>
        <v>0</v>
      </c>
      <c r="I44" s="79"/>
      <c r="J44" s="80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 t="shared" si="2"/>
        <v>0</v>
      </c>
      <c r="F45" s="55">
        <v>1645.83</v>
      </c>
      <c r="G45" s="55">
        <v>0</v>
      </c>
      <c r="H45" s="55">
        <f t="shared" si="0"/>
        <v>1645.83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si="0"/>
        <v>0</v>
      </c>
      <c r="I46" s="76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0"/>
        <v>0</v>
      </c>
      <c r="I47" s="76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0"/>
        <v>0</v>
      </c>
      <c r="I48" s="76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0"/>
        <v>0</v>
      </c>
      <c r="I49" s="76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0"/>
        <v>0</v>
      </c>
      <c r="I50" s="76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0"/>
        <v>0</v>
      </c>
      <c r="I51" s="76"/>
      <c r="J51" s="86"/>
    </row>
    <row r="52" s="42" customFormat="1" customHeight="1" spans="1:10">
      <c r="A52" s="57"/>
      <c r="B52" s="58" t="s">
        <v>44</v>
      </c>
      <c r="C52" s="59">
        <f>SUM(C45)</f>
        <v>0</v>
      </c>
      <c r="D52" s="59">
        <f t="shared" ref="D52:E52" si="17">SUM(D45)</f>
        <v>0</v>
      </c>
      <c r="E52" s="59">
        <f t="shared" si="17"/>
        <v>0</v>
      </c>
      <c r="F52" s="59">
        <f>SUM(F45:F51)</f>
        <v>1645.83</v>
      </c>
      <c r="G52" s="59">
        <f t="shared" ref="G52:H52" si="18">SUM(G45:G51)</f>
        <v>0</v>
      </c>
      <c r="H52" s="59">
        <f t="shared" si="18"/>
        <v>1645.83</v>
      </c>
      <c r="I52" s="79"/>
      <c r="J52" s="87"/>
    </row>
    <row r="53" customHeight="1" spans="1:10">
      <c r="A53" s="57"/>
      <c r="B53" s="58" t="s">
        <v>45</v>
      </c>
      <c r="C53" s="59">
        <f>SUM(C52,C44,C40,C37,C32,C27,C24,C21,C16,C13)</f>
        <v>0</v>
      </c>
      <c r="D53" s="59">
        <f t="shared" ref="D53:H53" si="19">SUM(D52,D44,D40,D37,D32,D27,D24,D21,D16,D13)</f>
        <v>0</v>
      </c>
      <c r="E53" s="59">
        <f t="shared" si="19"/>
        <v>0</v>
      </c>
      <c r="F53" s="59">
        <f t="shared" si="19"/>
        <v>1645.83</v>
      </c>
      <c r="G53" s="59">
        <f t="shared" si="19"/>
        <v>0</v>
      </c>
      <c r="H53" s="59">
        <f t="shared" si="19"/>
        <v>1645.83</v>
      </c>
      <c r="I53" s="79"/>
      <c r="J53" s="88"/>
    </row>
    <row r="57" customHeight="1" spans="1:9">
      <c r="A57" s="67" t="s">
        <v>46</v>
      </c>
      <c r="B57" s="68"/>
      <c r="C57" s="69" t="s">
        <v>47</v>
      </c>
      <c r="D57" s="69"/>
      <c r="E57" s="69" t="s">
        <v>48</v>
      </c>
      <c r="F57" s="69"/>
      <c r="G57" s="69" t="s">
        <v>49</v>
      </c>
      <c r="H57" s="69"/>
      <c r="I57" s="89" t="s">
        <v>50</v>
      </c>
    </row>
    <row r="58" customHeight="1" spans="1:9">
      <c r="A58" s="70">
        <f>E53</f>
        <v>0</v>
      </c>
      <c r="B58" s="71"/>
      <c r="C58" s="71">
        <f>H53</f>
        <v>1645.83</v>
      </c>
      <c r="D58" s="71"/>
      <c r="E58" s="71">
        <f>F53</f>
        <v>1645.83</v>
      </c>
      <c r="F58" s="71"/>
      <c r="G58" s="71">
        <f>G53</f>
        <v>0</v>
      </c>
      <c r="H58" s="71"/>
      <c r="I58" s="90">
        <f>A58-C58</f>
        <v>-1645.83</v>
      </c>
    </row>
    <row r="60" customHeight="1" spans="1:9">
      <c r="A60" s="72" t="s">
        <v>51</v>
      </c>
      <c r="B60" s="73"/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N8" sqref="N8"/>
    </sheetView>
  </sheetViews>
  <sheetFormatPr defaultColWidth="9" defaultRowHeight="14.25"/>
  <cols>
    <col min="1" max="1" width="1.45535714285714" customWidth="1"/>
    <col min="2" max="3" width="2.26785714285714" customWidth="1"/>
    <col min="4" max="4" width="12.0892857142857" customWidth="1"/>
    <col min="5" max="5" width="0.910714285714286" customWidth="1"/>
    <col min="6" max="6" width="18" customWidth="1"/>
    <col min="7" max="7" width="11.6339285714286" customWidth="1"/>
    <col min="8" max="8" width="11.0892857142857" customWidth="1"/>
    <col min="9" max="9" width="1" customWidth="1"/>
    <col min="10" max="10" width="11.9107142857143" customWidth="1"/>
    <col min="11" max="11" width="20.910714285714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0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05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1"/>
    </row>
    <row r="6" ht="20.05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2"/>
    </row>
    <row r="7" ht="20.05" customHeight="1" spans="2:11">
      <c r="B7" s="8"/>
      <c r="C7" s="9"/>
      <c r="D7" s="10" t="s">
        <v>64</v>
      </c>
      <c r="E7" s="10"/>
      <c r="F7" s="12" t="s">
        <v>91</v>
      </c>
      <c r="G7" s="11"/>
      <c r="H7" s="10" t="s">
        <v>65</v>
      </c>
      <c r="I7" s="9"/>
      <c r="J7" s="12">
        <v>43565</v>
      </c>
      <c r="K7" s="32"/>
    </row>
    <row r="8" ht="20.05" customHeight="1" spans="2:11">
      <c r="B8" s="13"/>
      <c r="C8" s="14"/>
      <c r="D8" s="15"/>
      <c r="E8" s="15"/>
      <c r="F8" s="16"/>
      <c r="G8" s="16"/>
      <c r="H8" s="15" t="s">
        <v>66</v>
      </c>
      <c r="I8" s="14"/>
      <c r="J8" s="16" t="s">
        <v>92</v>
      </c>
      <c r="K8" s="33"/>
    </row>
    <row r="9" ht="20.0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05" customHeight="1" spans="2:11">
      <c r="B10" s="17" t="s">
        <v>3</v>
      </c>
      <c r="C10" s="18"/>
      <c r="D10" s="17" t="s">
        <v>68</v>
      </c>
      <c r="E10" s="17" t="s">
        <v>69</v>
      </c>
      <c r="F10" s="18"/>
      <c r="G10" s="19" t="s">
        <v>70</v>
      </c>
      <c r="H10" s="18" t="s">
        <v>71</v>
      </c>
      <c r="I10" s="17" t="s">
        <v>72</v>
      </c>
      <c r="J10" s="18"/>
      <c r="K10" s="19" t="s">
        <v>73</v>
      </c>
    </row>
    <row r="11" ht="20.05" customHeight="1" spans="2:11">
      <c r="B11" s="20">
        <v>1</v>
      </c>
      <c r="C11" s="21"/>
      <c r="D11" s="22" t="s">
        <v>74</v>
      </c>
      <c r="E11" s="20" t="s">
        <v>75</v>
      </c>
      <c r="F11" s="21"/>
      <c r="G11" s="23">
        <v>0</v>
      </c>
      <c r="H11" s="23"/>
      <c r="I11" s="34"/>
      <c r="J11" s="35"/>
      <c r="K11" s="36" t="s">
        <v>76</v>
      </c>
    </row>
    <row r="12" ht="20.05" customHeight="1" spans="2:11">
      <c r="B12" s="20">
        <v>2</v>
      </c>
      <c r="C12" s="21"/>
      <c r="D12" s="24"/>
      <c r="E12" s="25" t="s">
        <v>77</v>
      </c>
      <c r="F12" s="25"/>
      <c r="G12" s="23">
        <v>0</v>
      </c>
      <c r="H12" s="23">
        <v>544.66</v>
      </c>
      <c r="I12" s="34"/>
      <c r="J12" s="35"/>
      <c r="K12" s="36" t="s">
        <v>78</v>
      </c>
    </row>
    <row r="13" ht="20.05" customHeight="1" spans="2:11">
      <c r="B13" s="20">
        <v>3</v>
      </c>
      <c r="C13" s="21"/>
      <c r="D13" s="24"/>
      <c r="E13" s="20" t="s">
        <v>79</v>
      </c>
      <c r="F13" s="21"/>
      <c r="G13" s="23">
        <v>0</v>
      </c>
      <c r="H13" s="23"/>
      <c r="I13" s="34"/>
      <c r="J13" s="35"/>
      <c r="K13" s="36" t="s">
        <v>76</v>
      </c>
    </row>
    <row r="14" ht="20.05" customHeight="1" spans="2:11">
      <c r="B14" s="20">
        <v>4</v>
      </c>
      <c r="C14" s="21"/>
      <c r="D14" s="24"/>
      <c r="E14" s="20" t="s">
        <v>80</v>
      </c>
      <c r="F14" s="21"/>
      <c r="G14" s="23">
        <v>0</v>
      </c>
      <c r="H14" s="23">
        <v>662.03</v>
      </c>
      <c r="I14" s="34"/>
      <c r="J14" s="35"/>
      <c r="K14" s="36" t="s">
        <v>81</v>
      </c>
    </row>
    <row r="15" ht="20.05" customHeight="1" spans="2:11">
      <c r="B15" s="20">
        <v>5</v>
      </c>
      <c r="C15" s="21"/>
      <c r="D15" s="22" t="s">
        <v>41</v>
      </c>
      <c r="E15" s="25" t="s">
        <v>80</v>
      </c>
      <c r="F15" s="25"/>
      <c r="G15" s="23">
        <v>0</v>
      </c>
      <c r="H15" s="23"/>
      <c r="I15" s="34"/>
      <c r="J15" s="35"/>
      <c r="K15" s="36"/>
    </row>
    <row r="16" ht="20.05" customHeight="1" spans="2:11">
      <c r="B16" s="20">
        <v>6</v>
      </c>
      <c r="C16" s="21"/>
      <c r="D16" s="24"/>
      <c r="E16" s="25"/>
      <c r="F16" s="25"/>
      <c r="G16" s="23">
        <v>0</v>
      </c>
      <c r="H16" s="23"/>
      <c r="I16" s="34"/>
      <c r="J16" s="35"/>
      <c r="K16" s="36"/>
    </row>
    <row r="17" ht="20.05" customHeight="1" spans="2:11">
      <c r="B17" s="20">
        <v>7</v>
      </c>
      <c r="C17" s="21"/>
      <c r="D17" s="26"/>
      <c r="E17" s="25"/>
      <c r="F17" s="25"/>
      <c r="G17" s="23">
        <v>0</v>
      </c>
      <c r="H17" s="23"/>
      <c r="I17" s="34"/>
      <c r="J17" s="35"/>
      <c r="K17" s="36"/>
    </row>
    <row r="18" ht="20.05" customHeight="1" spans="2:11">
      <c r="B18" s="17" t="s">
        <v>45</v>
      </c>
      <c r="C18" s="27"/>
      <c r="D18" s="27"/>
      <c r="E18" s="27"/>
      <c r="F18" s="18"/>
      <c r="G18" s="28">
        <f>SUM(G11:G17)</f>
        <v>0</v>
      </c>
      <c r="H18" s="28">
        <f>SUM(H11:H17)</f>
        <v>1206.69</v>
      </c>
      <c r="I18" s="37">
        <f>SUM(I11:J17)</f>
        <v>0</v>
      </c>
      <c r="J18" s="38"/>
      <c r="K18" s="39"/>
    </row>
    <row r="19" ht="20.05" customHeight="1" spans="2:11">
      <c r="B19" s="9"/>
      <c r="C19" s="9"/>
      <c r="D19" s="9"/>
      <c r="E19" s="9"/>
      <c r="F19" s="9"/>
      <c r="G19" s="9"/>
      <c r="H19" s="9"/>
      <c r="I19" s="9"/>
      <c r="J19" s="40"/>
      <c r="K19" s="9"/>
    </row>
    <row r="20" ht="20.05" customHeight="1" spans="2:11">
      <c r="B20" s="19" t="s">
        <v>71</v>
      </c>
      <c r="C20" s="19"/>
      <c r="D20" s="19"/>
      <c r="E20" s="19"/>
      <c r="F20" s="19"/>
      <c r="G20" s="19" t="s">
        <v>82</v>
      </c>
      <c r="H20" s="19"/>
      <c r="I20" s="19"/>
      <c r="J20" s="19"/>
      <c r="K20" s="19" t="s">
        <v>83</v>
      </c>
    </row>
    <row r="21" ht="20.05" customHeight="1" spans="2:11">
      <c r="B21" s="29">
        <f>H18</f>
        <v>1206.69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41">
        <f>SUM(B21:J21)</f>
        <v>1206.69</v>
      </c>
    </row>
    <row r="22" ht="20.0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05" customHeight="1" spans="2:11">
      <c r="B23" s="9" t="s">
        <v>84</v>
      </c>
      <c r="C23" s="9"/>
      <c r="D23" s="9"/>
      <c r="E23" s="9"/>
      <c r="F23" s="9" t="s">
        <v>52</v>
      </c>
      <c r="G23" s="9" t="s">
        <v>85</v>
      </c>
      <c r="H23" s="9"/>
      <c r="I23" s="9"/>
      <c r="J23" s="9" t="s">
        <v>54</v>
      </c>
      <c r="K23" s="9"/>
    </row>
    <row r="26" ht="17.35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37" workbookViewId="0">
      <selection activeCell="I13" sqref="I13:J13"/>
    </sheetView>
  </sheetViews>
  <sheetFormatPr defaultColWidth="9" defaultRowHeight="14.25"/>
  <cols>
    <col min="1" max="1" width="1.45535714285714" customWidth="1"/>
    <col min="2" max="3" width="2.26785714285714" customWidth="1"/>
    <col min="4" max="4" width="12.0892857142857" customWidth="1"/>
    <col min="5" max="5" width="0.910714285714286" customWidth="1"/>
    <col min="6" max="6" width="18" customWidth="1"/>
    <col min="7" max="7" width="11.6339285714286" customWidth="1"/>
    <col min="8" max="8" width="11.0892857142857" customWidth="1"/>
    <col min="9" max="9" width="1" customWidth="1"/>
    <col min="10" max="10" width="11.9107142857143" customWidth="1"/>
    <col min="11" max="11" width="20.910714285714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0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05" customHeight="1" spans="2:11">
      <c r="B5" s="4"/>
      <c r="C5" s="5"/>
      <c r="D5" s="6" t="s">
        <v>56</v>
      </c>
      <c r="E5" s="6"/>
      <c r="F5" s="7" t="s">
        <v>93</v>
      </c>
      <c r="G5" s="7"/>
      <c r="H5" s="6" t="s">
        <v>58</v>
      </c>
      <c r="I5" s="5"/>
      <c r="J5" s="7" t="s">
        <v>94</v>
      </c>
      <c r="K5" s="31"/>
    </row>
    <row r="6" ht="20.05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2"/>
    </row>
    <row r="7" ht="20.05" customHeight="1" spans="2:11">
      <c r="B7" s="8"/>
      <c r="C7" s="9"/>
      <c r="D7" s="10" t="s">
        <v>64</v>
      </c>
      <c r="E7" s="10"/>
      <c r="F7" s="12" t="s">
        <v>95</v>
      </c>
      <c r="G7" s="11"/>
      <c r="H7" s="10" t="s">
        <v>65</v>
      </c>
      <c r="I7" s="9"/>
      <c r="J7" s="12">
        <v>43577</v>
      </c>
      <c r="K7" s="32"/>
    </row>
    <row r="8" ht="20.05" customHeight="1" spans="2:11">
      <c r="B8" s="13"/>
      <c r="C8" s="14"/>
      <c r="D8" s="15"/>
      <c r="E8" s="15"/>
      <c r="F8" s="16"/>
      <c r="G8" s="16"/>
      <c r="H8" s="15" t="s">
        <v>66</v>
      </c>
      <c r="I8" s="14"/>
      <c r="J8" s="16" t="s">
        <v>96</v>
      </c>
      <c r="K8" s="33"/>
    </row>
    <row r="9" ht="20.0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05" customHeight="1" spans="2:11">
      <c r="B10" s="17" t="s">
        <v>3</v>
      </c>
      <c r="C10" s="18"/>
      <c r="D10" s="17" t="s">
        <v>68</v>
      </c>
      <c r="E10" s="17" t="s">
        <v>69</v>
      </c>
      <c r="F10" s="18"/>
      <c r="G10" s="19" t="s">
        <v>70</v>
      </c>
      <c r="H10" s="18" t="s">
        <v>71</v>
      </c>
      <c r="I10" s="17" t="s">
        <v>72</v>
      </c>
      <c r="J10" s="18"/>
      <c r="K10" s="19" t="s">
        <v>73</v>
      </c>
    </row>
    <row r="11" ht="20.05" customHeight="1" spans="2:11">
      <c r="B11" s="20">
        <v>1</v>
      </c>
      <c r="C11" s="21"/>
      <c r="D11" s="22" t="s">
        <v>74</v>
      </c>
      <c r="E11" s="20" t="s">
        <v>75</v>
      </c>
      <c r="F11" s="21"/>
      <c r="G11" s="23">
        <v>0</v>
      </c>
      <c r="H11" s="23">
        <v>327</v>
      </c>
      <c r="I11" s="34"/>
      <c r="J11" s="35"/>
      <c r="K11" s="36" t="s">
        <v>76</v>
      </c>
    </row>
    <row r="12" ht="20.05" customHeight="1" spans="2:11">
      <c r="B12" s="20">
        <v>2</v>
      </c>
      <c r="C12" s="21"/>
      <c r="D12" s="24"/>
      <c r="E12" s="25" t="s">
        <v>77</v>
      </c>
      <c r="F12" s="25"/>
      <c r="G12" s="23">
        <v>0</v>
      </c>
      <c r="H12" s="23">
        <v>202.82</v>
      </c>
      <c r="I12" s="34"/>
      <c r="J12" s="35"/>
      <c r="K12" s="36" t="s">
        <v>78</v>
      </c>
    </row>
    <row r="13" ht="20.05" customHeight="1" spans="2:11">
      <c r="B13" s="20">
        <v>3</v>
      </c>
      <c r="C13" s="21"/>
      <c r="D13" s="24"/>
      <c r="E13" s="20" t="s">
        <v>97</v>
      </c>
      <c r="F13" s="21"/>
      <c r="G13" s="23">
        <v>0</v>
      </c>
      <c r="H13" s="23">
        <v>60</v>
      </c>
      <c r="I13" s="34"/>
      <c r="J13" s="35"/>
      <c r="K13" s="36" t="s">
        <v>76</v>
      </c>
    </row>
    <row r="14" ht="20.05" customHeight="1" spans="2:11">
      <c r="B14" s="20">
        <v>4</v>
      </c>
      <c r="C14" s="21"/>
      <c r="D14" s="24"/>
      <c r="E14" s="20" t="s">
        <v>80</v>
      </c>
      <c r="F14" s="21"/>
      <c r="G14" s="23">
        <v>0</v>
      </c>
      <c r="H14" s="23">
        <v>373.5</v>
      </c>
      <c r="I14" s="34"/>
      <c r="J14" s="35"/>
      <c r="K14" s="36" t="s">
        <v>81</v>
      </c>
    </row>
    <row r="15" ht="20.05" customHeight="1" spans="2:11">
      <c r="B15" s="20">
        <v>5</v>
      </c>
      <c r="C15" s="21"/>
      <c r="D15" s="22" t="s">
        <v>41</v>
      </c>
      <c r="E15" s="25" t="s">
        <v>80</v>
      </c>
      <c r="F15" s="25"/>
      <c r="G15" s="23">
        <v>0</v>
      </c>
      <c r="H15" s="23"/>
      <c r="I15" s="34"/>
      <c r="J15" s="35"/>
      <c r="K15" s="36"/>
    </row>
    <row r="16" ht="20.05" customHeight="1" spans="2:11">
      <c r="B16" s="20">
        <v>6</v>
      </c>
      <c r="C16" s="21"/>
      <c r="D16" s="24"/>
      <c r="E16" s="25"/>
      <c r="F16" s="25"/>
      <c r="G16" s="23">
        <v>0</v>
      </c>
      <c r="H16" s="23"/>
      <c r="I16" s="34"/>
      <c r="J16" s="35"/>
      <c r="K16" s="36"/>
    </row>
    <row r="17" ht="20.05" customHeight="1" spans="2:11">
      <c r="B17" s="20">
        <v>7</v>
      </c>
      <c r="C17" s="21"/>
      <c r="D17" s="26"/>
      <c r="E17" s="25"/>
      <c r="F17" s="25"/>
      <c r="G17" s="23">
        <v>0</v>
      </c>
      <c r="H17" s="23"/>
      <c r="I17" s="34"/>
      <c r="J17" s="35"/>
      <c r="K17" s="36"/>
    </row>
    <row r="18" ht="20.05" customHeight="1" spans="2:11">
      <c r="B18" s="17" t="s">
        <v>45</v>
      </c>
      <c r="C18" s="27"/>
      <c r="D18" s="27"/>
      <c r="E18" s="27"/>
      <c r="F18" s="18"/>
      <c r="G18" s="28">
        <f>SUM(G11:G17)</f>
        <v>0</v>
      </c>
      <c r="H18" s="28">
        <f>SUM(H11:H17)</f>
        <v>963.32</v>
      </c>
      <c r="I18" s="37">
        <f>SUM(I11:J17)</f>
        <v>0</v>
      </c>
      <c r="J18" s="38"/>
      <c r="K18" s="39"/>
    </row>
    <row r="19" ht="20.05" customHeight="1" spans="2:11">
      <c r="B19" s="9"/>
      <c r="C19" s="9"/>
      <c r="D19" s="9"/>
      <c r="E19" s="9"/>
      <c r="F19" s="9"/>
      <c r="G19" s="9"/>
      <c r="H19" s="9"/>
      <c r="I19" s="9"/>
      <c r="J19" s="40"/>
      <c r="K19" s="9"/>
    </row>
    <row r="20" ht="20.05" customHeight="1" spans="2:11">
      <c r="B20" s="19" t="s">
        <v>71</v>
      </c>
      <c r="C20" s="19"/>
      <c r="D20" s="19"/>
      <c r="E20" s="19"/>
      <c r="F20" s="19"/>
      <c r="G20" s="19" t="s">
        <v>82</v>
      </c>
      <c r="H20" s="19"/>
      <c r="I20" s="19"/>
      <c r="J20" s="19"/>
      <c r="K20" s="19" t="s">
        <v>83</v>
      </c>
    </row>
    <row r="21" ht="20.05" customHeight="1" spans="2:11">
      <c r="B21" s="29">
        <f>H18</f>
        <v>963.32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41">
        <f>SUM(B21:J21)</f>
        <v>963.32</v>
      </c>
    </row>
    <row r="22" ht="20.0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05" customHeight="1" spans="2:11">
      <c r="B23" s="9" t="s">
        <v>84</v>
      </c>
      <c r="C23" s="9"/>
      <c r="D23" s="9"/>
      <c r="E23" s="9"/>
      <c r="F23" s="9" t="s">
        <v>52</v>
      </c>
      <c r="G23" s="9" t="s">
        <v>85</v>
      </c>
      <c r="H23" s="9"/>
      <c r="I23" s="9"/>
      <c r="J23" s="9" t="s">
        <v>54</v>
      </c>
      <c r="K23" s="9"/>
    </row>
    <row r="26" ht="17.35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shuai</cp:lastModifiedBy>
  <dcterms:created xsi:type="dcterms:W3CDTF">2014-04-15T08:52:00Z</dcterms:created>
  <cp:lastPrinted>2019-06-13T03:29:00Z</cp:lastPrinted>
  <dcterms:modified xsi:type="dcterms:W3CDTF">2020-01-13T08:17:11Z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