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'结算-地接社'!$A$1:$G$36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<sst xmlns="http://schemas.openxmlformats.org/spreadsheetml/2006/main" count="94" uniqueCount="80">
  <si>
    <t>先声药业会务服务报价表</t>
  </si>
  <si>
    <t>项目名称：</t>
  </si>
  <si>
    <t>5.13怀化张萍-流程号PUR2304125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</si>
  <si>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</si>
  <si>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</si>
  <si>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</si>
  <si>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</si>
  <si>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</si>
  <si>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活动地点：怀化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</si>
  <si>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</si>
  <si>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</si>
  <si>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拟参加人数：38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</si>
  <si>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</si>
  <si>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</si>
  <si>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</si>
  <si>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</si>
  <si>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</si>
  <si>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</si>
  <si>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</si>
  <si>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</si>
  <si>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</si>
  <si>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</si>
  <si>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怀化会同隆诚华天酒店客房标准9单间及7双间（含双早）</t>
  </si>
  <si>
    <t>会议室</t>
  </si>
  <si>
    <t>怀化会同隆诚华天酒店会议室六楼心彩厅08：00-12：00（含投影仪） 40人课桌式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</si>
  <si>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</si>
  <si>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</si>
  <si>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用车</t>
  </si>
  <si>
    <t>包车</t>
  </si>
  <si>
    <t>火车</t>
  </si>
  <si>
    <t>预估费用，按照实际发生结算</t>
  </si>
  <si>
    <t>陪同人员</t>
  </si>
  <si>
    <t>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</si>
  <si>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</si>
  <si>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</si>
  <si>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</si>
  <si>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</si>
  <si>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晚抵达嘉宾宵夜（桌）</t>
  </si>
  <si>
    <t>餐厅待定，预估费用，按照实际发生结算</t>
  </si>
  <si>
    <t>晚餐（桌）</t>
  </si>
  <si>
    <t>味尚海鲜2桌含酒水，按照实际发生结算</t>
  </si>
  <si>
    <t>午餐（桌）</t>
  </si>
  <si>
    <t>茶歇</t>
  </si>
  <si>
    <t>按照实际发生结算</t>
  </si>
  <si>
    <t>制作费用</t>
  </si>
  <si>
    <t>预估制作费用，按照实际发生结算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</si>
  <si>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</si>
  <si>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</si>
  <si>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</si>
  <si>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</si>
  <si>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</si>
  <si>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</si>
  <si>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</si>
  <si>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</si>
  <si>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</si>
  <si>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</si>
  <si>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</si>
  <si>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</si>
  <si>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</si>
  <si>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结算小计</t>
  </si>
  <si>
    <t>差异金额</t>
  </si>
  <si>
    <t>差异说明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</si>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</sst>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  <numFmt numFmtId="178" formatCode="0.00_);[Red]\(0.00\)"/>
    <numFmt numFmtId="179" formatCode="0.0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4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8" borderId="50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0" borderId="5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22" borderId="53" applyNumberFormat="0" applyAlignment="0" applyProtection="0">
      <alignment vertical="center"/>
    </xf>
    <xf numFmtId="0" fontId="43" fillId="22" borderId="49" applyNumberFormat="0" applyAlignment="0" applyProtection="0">
      <alignment vertical="center"/>
    </xf>
    <xf numFmtId="0" fontId="44" fillId="23" borderId="5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0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58" fontId="21" fillId="3" borderId="0" xfId="0" applyNumberFormat="1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2" fillId="3" borderId="14" xfId="0" applyFont="1" applyFill="1" applyBorder="1" applyAlignment="1">
      <alignment vertical="center" wrapText="1"/>
    </xf>
    <xf numFmtId="58" fontId="23" fillId="3" borderId="15" xfId="0" applyNumberFormat="1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right" vertical="center" wrapText="1"/>
    </xf>
    <xf numFmtId="0" fontId="25" fillId="8" borderId="32" xfId="0" applyFont="1" applyFill="1" applyBorder="1" applyAlignment="1">
      <alignment horizontal="right" vertical="center" wrapText="1"/>
    </xf>
    <xf numFmtId="0" fontId="25" fillId="8" borderId="34" xfId="0" applyFont="1" applyFill="1" applyBorder="1" applyAlignment="1">
      <alignment horizontal="right" vertical="center" wrapText="1"/>
    </xf>
    <xf numFmtId="0" fontId="17" fillId="9" borderId="11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vertical="center" wrapText="1"/>
    </xf>
    <xf numFmtId="0" fontId="23" fillId="3" borderId="35" xfId="0" applyFont="1" applyFill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vertical="center" wrapText="1"/>
    </xf>
    <xf numFmtId="0" fontId="23" fillId="3" borderId="37" xfId="0" applyFont="1" applyFill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right" vertical="center"/>
    </xf>
    <xf numFmtId="0" fontId="17" fillId="3" borderId="38" xfId="0" applyFont="1" applyFill="1" applyBorder="1" applyAlignment="1">
      <alignment horizontal="right" vertical="center"/>
    </xf>
    <xf numFmtId="0" fontId="17" fillId="3" borderId="10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vertical="center"/>
    </xf>
    <xf numFmtId="58" fontId="23" fillId="3" borderId="35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 wrapText="1"/>
    </xf>
    <xf numFmtId="177" fontId="16" fillId="3" borderId="17" xfId="0" applyNumberFormat="1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vertical="center"/>
    </xf>
    <xf numFmtId="0" fontId="23" fillId="3" borderId="37" xfId="0" applyFont="1" applyFill="1" applyBorder="1" applyAlignment="1">
      <alignment vertical="center"/>
    </xf>
    <xf numFmtId="0" fontId="16" fillId="10" borderId="16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vertical="center" wrapText="1"/>
    </xf>
    <xf numFmtId="0" fontId="16" fillId="3" borderId="43" xfId="0" applyFont="1" applyFill="1" applyBorder="1" applyAlignment="1">
      <alignment vertical="center"/>
    </xf>
    <xf numFmtId="9" fontId="17" fillId="3" borderId="44" xfId="0" applyNumberFormat="1" applyFont="1" applyFill="1" applyBorder="1" applyAlignment="1">
      <alignment horizontal="center" vertical="center"/>
    </xf>
    <xf numFmtId="9" fontId="17" fillId="3" borderId="45" xfId="0" applyNumberFormat="1" applyFont="1" applyFill="1" applyBorder="1" applyAlignment="1">
      <alignment horizontal="center" vertical="center"/>
    </xf>
    <xf numFmtId="9" fontId="17" fillId="3" borderId="46" xfId="0" applyNumberFormat="1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8" fontId="17" fillId="8" borderId="39" xfId="0" applyNumberFormat="1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left" vertical="center"/>
    </xf>
    <xf numFmtId="0" fontId="17" fillId="11" borderId="12" xfId="0" applyFont="1" applyFill="1" applyBorder="1" applyAlignment="1">
      <alignment horizontal="left" vertical="center"/>
    </xf>
    <xf numFmtId="0" fontId="17" fillId="11" borderId="13" xfId="0" applyFont="1" applyFill="1" applyBorder="1" applyAlignment="1">
      <alignment horizontal="left" vertical="center"/>
    </xf>
    <xf numFmtId="0" fontId="23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vertical="center"/>
    </xf>
    <xf numFmtId="10" fontId="17" fillId="3" borderId="44" xfId="0" applyNumberFormat="1" applyFont="1" applyFill="1" applyBorder="1" applyAlignment="1">
      <alignment horizontal="center" vertical="center"/>
    </xf>
    <xf numFmtId="10" fontId="17" fillId="3" borderId="45" xfId="0" applyNumberFormat="1" applyFont="1" applyFill="1" applyBorder="1" applyAlignment="1">
      <alignment horizontal="center" vertical="center"/>
    </xf>
    <xf numFmtId="10" fontId="17" fillId="3" borderId="46" xfId="0" applyNumberFormat="1" applyFont="1" applyFill="1" applyBorder="1" applyAlignment="1">
      <alignment horizontal="center" vertical="center"/>
    </xf>
    <xf numFmtId="178" fontId="16" fillId="0" borderId="47" xfId="0" applyNumberFormat="1" applyFont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179" fontId="17" fillId="12" borderId="48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46189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6"/>
  <sheetViews>
    <sheetView tabSelected="1" zoomScale="70" zoomScaleNormal="70" topLeftCell="A6" workbookViewId="0">
      <selection activeCell="C23" sqref="C23"/>
    </sheetView>
  </sheetViews>
  <sheetFormatPr defaultColWidth="9" defaultRowHeight="12.5" outlineLevelCol="7"/>
  <cols>
    <col min="1" max="1" width="10.5833333333333" style="68" customWidth="1"/>
    <col min="2" max="2" width="20.6" style="68" customWidth="1"/>
    <col min="3" max="3" width="51.8583333333333" style="69" customWidth="1"/>
    <col min="4" max="4" width="6.175" style="70" customWidth="1"/>
    <col min="5" max="5" width="6.76666666666667" style="70" customWidth="1"/>
    <col min="6" max="6" width="9.6" style="70" customWidth="1"/>
    <col min="7" max="7" width="15.3" style="70" customWidth="1"/>
    <col min="8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7">
      <c r="A3" s="74" t="s">
        <v>0</v>
      </c>
      <c r="B3" s="74"/>
      <c r="C3" s="74"/>
      <c r="D3" s="74"/>
      <c r="E3" s="74"/>
      <c r="F3" s="74"/>
      <c r="G3" s="74"/>
    </row>
    <row r="4" s="66" customFormat="1" ht="17.25" customHeight="1" spans="1:7">
      <c r="A4" s="75" t="s">
        <v>1</v>
      </c>
      <c r="B4" s="75" t="s">
        <v>2</v>
      </c>
      <c r="C4" s="76"/>
      <c r="D4" s="75" t="s">
        <v>3</v>
      </c>
      <c r="E4" s="75" t="s">
        <v>4</v>
      </c>
      <c r="F4" s="75"/>
      <c r="G4" s="75"/>
    </row>
    <row r="5" s="66" customFormat="1" ht="17.25" customHeight="1" spans="1:7">
      <c r="A5" s="75" t="s">
        <v>5</v>
      </c>
      <c r="B5" s="118">
        <v>45059</v>
      </c>
      <c r="C5" s="77"/>
      <c r="D5" s="75" t="s">
        <v>6</v>
      </c>
      <c r="E5" s="75" t="s">
        <v>7</v>
      </c>
      <c r="F5" s="75"/>
      <c r="G5" s="75"/>
    </row>
    <row r="6" s="66" customFormat="1" ht="17.25" customHeight="1" spans="1:7">
      <c r="A6" s="75" t="s">
        <v>8</v>
      </c>
      <c r="B6" s="75"/>
      <c r="C6" s="78"/>
      <c r="D6" s="75" t="s">
        <v>9</v>
      </c>
      <c r="E6" s="119" t="s">
        <v>10</v>
      </c>
      <c r="F6" s="75"/>
      <c r="G6" s="75"/>
    </row>
    <row r="7" s="66" customFormat="1" ht="17.25" customHeight="1" spans="1:7">
      <c r="A7" s="75" t="s">
        <v>11</v>
      </c>
      <c r="B7" s="75"/>
      <c r="C7" s="78"/>
      <c r="D7" s="120" t="s">
        <v>12</v>
      </c>
      <c r="E7" s="75" t="s">
        <v>13</v>
      </c>
      <c r="F7" s="75"/>
      <c r="G7" s="75"/>
    </row>
    <row r="8" s="66" customFormat="1" ht="13.75" spans="1:7">
      <c r="A8" s="75"/>
      <c r="B8" s="75"/>
      <c r="C8" s="79"/>
      <c r="D8" s="80"/>
      <c r="E8" s="80"/>
      <c r="F8" s="80"/>
      <c r="G8" s="80"/>
    </row>
    <row r="9" s="67" customFormat="1" ht="27.75" customHeight="1" spans="1:7">
      <c r="A9" s="81" t="s">
        <v>14</v>
      </c>
      <c r="B9" s="82"/>
      <c r="C9" s="83" t="s">
        <v>15</v>
      </c>
      <c r="D9" s="83" t="s">
        <v>16</v>
      </c>
      <c r="E9" s="83" t="s">
        <v>17</v>
      </c>
      <c r="F9" s="83" t="s">
        <v>18</v>
      </c>
      <c r="G9" s="84" t="s">
        <v>19</v>
      </c>
    </row>
    <row r="10" s="67" customFormat="1" ht="12" spans="1:7">
      <c r="A10" s="85" t="s">
        <v>20</v>
      </c>
      <c r="B10" s="86"/>
      <c r="C10" s="86"/>
      <c r="D10" s="86"/>
      <c r="E10" s="86"/>
      <c r="F10" s="86"/>
      <c r="G10" s="87"/>
    </row>
    <row r="11" s="66" customFormat="1" ht="12" spans="1:7">
      <c r="A11" s="121" t="s">
        <v>21</v>
      </c>
      <c r="B11" s="122">
        <v>45058</v>
      </c>
      <c r="C11" s="100" t="s">
        <v>22</v>
      </c>
      <c r="D11" s="92">
        <v>248</v>
      </c>
      <c r="E11" s="92">
        <v>16</v>
      </c>
      <c r="F11" s="92">
        <v>1</v>
      </c>
      <c r="G11" s="93">
        <f>D11*E11*F11</f>
        <v>3968</v>
      </c>
    </row>
    <row r="12" s="66" customFormat="1" ht="24" spans="1:7">
      <c r="A12" s="121" t="s">
        <v>23</v>
      </c>
      <c r="B12" s="122">
        <v>45059</v>
      </c>
      <c r="C12" s="100" t="s">
        <v>24</v>
      </c>
      <c r="D12" s="92">
        <v>1000</v>
      </c>
      <c r="E12" s="92">
        <v>1</v>
      </c>
      <c r="F12" s="92">
        <v>1</v>
      </c>
      <c r="G12" s="93">
        <f>D12*E12*F12</f>
        <v>1000</v>
      </c>
    </row>
    <row r="13" s="66" customFormat="1" ht="13.5" spans="1:7">
      <c r="A13" s="123" t="s">
        <v>25</v>
      </c>
      <c r="B13" s="124"/>
      <c r="C13" s="124"/>
      <c r="D13" s="124"/>
      <c r="E13" s="124"/>
      <c r="F13" s="125"/>
      <c r="G13" s="106">
        <f>G11+G12</f>
        <v>4968</v>
      </c>
    </row>
    <row r="14" s="67" customFormat="1" ht="12" spans="1:7">
      <c r="A14" s="126" t="s">
        <v>26</v>
      </c>
      <c r="B14" s="127"/>
      <c r="C14" s="127"/>
      <c r="D14" s="127"/>
      <c r="E14" s="127"/>
      <c r="F14" s="127"/>
      <c r="G14" s="128"/>
    </row>
    <row r="15" s="66" customFormat="1" ht="12" spans="1:7">
      <c r="A15" s="129" t="s">
        <v>27</v>
      </c>
      <c r="B15" s="130" t="s">
        <v>28</v>
      </c>
      <c r="C15" s="100"/>
      <c r="D15" s="92"/>
      <c r="E15" s="92"/>
      <c r="F15" s="92"/>
      <c r="G15" s="131">
        <v>0</v>
      </c>
    </row>
    <row r="16" s="66" customFormat="1" ht="12" spans="1:7">
      <c r="A16" s="130"/>
      <c r="B16" s="130" t="s">
        <v>29</v>
      </c>
      <c r="C16" s="100" t="s">
        <v>30</v>
      </c>
      <c r="D16" s="92"/>
      <c r="E16" s="92"/>
      <c r="F16" s="92"/>
      <c r="G16" s="131">
        <v>1500</v>
      </c>
    </row>
    <row r="17" s="66" customFormat="1" ht="12.75" spans="1:7">
      <c r="A17" s="121" t="s">
        <v>31</v>
      </c>
      <c r="B17" s="132" t="s">
        <v>32</v>
      </c>
      <c r="C17" s="133" t="s">
        <v>33</v>
      </c>
      <c r="D17" s="134"/>
      <c r="E17" s="114"/>
      <c r="F17" s="114"/>
      <c r="G17" s="131">
        <f t="shared" ref="G15:G17" si="0">D17*E17*F17</f>
        <v>0</v>
      </c>
    </row>
    <row r="18" s="66" customFormat="1" ht="12" spans="1:7">
      <c r="A18" s="135" t="s">
        <v>34</v>
      </c>
      <c r="B18" s="136"/>
      <c r="C18" s="136"/>
      <c r="D18" s="136"/>
      <c r="E18" s="136"/>
      <c r="F18" s="136"/>
      <c r="G18" s="137">
        <f>SUM(G15:G15)</f>
        <v>0</v>
      </c>
    </row>
    <row r="19" s="66" customFormat="1" ht="12" spans="1:8">
      <c r="A19" s="138" t="s">
        <v>35</v>
      </c>
      <c r="B19" s="139"/>
      <c r="C19" s="139"/>
      <c r="D19" s="139"/>
      <c r="E19" s="139"/>
      <c r="F19" s="139"/>
      <c r="G19" s="140">
        <f>SUM(G15:G17)</f>
        <v>1500</v>
      </c>
      <c r="H19" s="141"/>
    </row>
    <row r="20" s="67" customFormat="1" ht="12" spans="1:7">
      <c r="A20" s="126" t="s">
        <v>36</v>
      </c>
      <c r="B20" s="127"/>
      <c r="C20" s="127"/>
      <c r="D20" s="127"/>
      <c r="E20" s="127"/>
      <c r="F20" s="127"/>
      <c r="G20" s="127"/>
    </row>
    <row r="21" s="66" customFormat="1" ht="12" spans="1:7">
      <c r="A21" s="142">
        <v>45058</v>
      </c>
      <c r="B21" s="130" t="s">
        <v>37</v>
      </c>
      <c r="C21" s="133" t="s">
        <v>38</v>
      </c>
      <c r="D21" s="134">
        <v>2000</v>
      </c>
      <c r="E21" s="114">
        <v>1</v>
      </c>
      <c r="F21" s="114">
        <v>1</v>
      </c>
      <c r="G21" s="143">
        <f t="shared" ref="G21:G24" si="1">D21*E21*F21</f>
        <v>2000</v>
      </c>
    </row>
    <row r="22" s="66" customFormat="1" ht="12" spans="1:7">
      <c r="A22" s="142">
        <v>45058</v>
      </c>
      <c r="B22" s="130" t="s">
        <v>39</v>
      </c>
      <c r="C22" s="130" t="s">
        <v>40</v>
      </c>
      <c r="D22" s="134">
        <v>2000</v>
      </c>
      <c r="E22" s="114">
        <v>2</v>
      </c>
      <c r="F22" s="114">
        <v>1</v>
      </c>
      <c r="G22" s="143">
        <f t="shared" si="1"/>
        <v>4000</v>
      </c>
    </row>
    <row r="23" s="66" customFormat="1" ht="12" spans="1:7">
      <c r="A23" s="142">
        <v>45059</v>
      </c>
      <c r="B23" s="130" t="s">
        <v>41</v>
      </c>
      <c r="C23" s="133" t="s">
        <v>38</v>
      </c>
      <c r="D23" s="134">
        <v>1500</v>
      </c>
      <c r="E23" s="114">
        <v>3</v>
      </c>
      <c r="F23" s="114">
        <v>1</v>
      </c>
      <c r="G23" s="143">
        <f t="shared" si="1"/>
        <v>4500</v>
      </c>
    </row>
    <row r="24" s="66" customFormat="1" ht="12" spans="1:7">
      <c r="A24" s="144" t="s">
        <v>42</v>
      </c>
      <c r="B24" s="130"/>
      <c r="C24" s="133" t="s">
        <v>43</v>
      </c>
      <c r="D24" s="134">
        <v>33.33</v>
      </c>
      <c r="E24" s="114">
        <v>30</v>
      </c>
      <c r="F24" s="114">
        <v>1</v>
      </c>
      <c r="G24" s="145">
        <f t="shared" si="1"/>
        <v>999.9</v>
      </c>
    </row>
    <row r="25" s="66" customFormat="1" ht="12" spans="1:7">
      <c r="A25" s="144" t="s">
        <v>44</v>
      </c>
      <c r="B25" s="130"/>
      <c r="C25" s="133" t="s">
        <v>45</v>
      </c>
      <c r="D25" s="134"/>
      <c r="E25" s="114"/>
      <c r="F25" s="114"/>
      <c r="G25" s="143">
        <v>700</v>
      </c>
    </row>
    <row r="26" s="66" customFormat="1" ht="12" spans="1:7">
      <c r="A26" s="146" t="s">
        <v>46</v>
      </c>
      <c r="B26" s="147"/>
      <c r="C26" s="133" t="s">
        <v>47</v>
      </c>
      <c r="D26" s="134">
        <v>20</v>
      </c>
      <c r="E26" s="148">
        <v>30</v>
      </c>
      <c r="F26" s="92">
        <v>1</v>
      </c>
      <c r="G26" s="143">
        <f>D26*E26*F26</f>
        <v>600</v>
      </c>
    </row>
    <row r="27" s="66" customFormat="1" ht="12" spans="1:7">
      <c r="A27" s="138" t="s">
        <v>48</v>
      </c>
      <c r="B27" s="139"/>
      <c r="C27" s="139"/>
      <c r="D27" s="139"/>
      <c r="E27" s="139"/>
      <c r="F27" s="139"/>
      <c r="G27" s="140">
        <f>SUM(G21:G26)</f>
        <v>12799.9</v>
      </c>
    </row>
    <row r="28" s="67" customFormat="1" ht="12" spans="1:7">
      <c r="A28" s="126" t="s">
        <v>49</v>
      </c>
      <c r="B28" s="127"/>
      <c r="C28" s="127"/>
      <c r="D28" s="127"/>
      <c r="E28" s="127"/>
      <c r="F28" s="127"/>
      <c r="G28" s="128"/>
    </row>
    <row r="29" s="66" customFormat="1" ht="12" spans="1:7">
      <c r="A29" s="149" t="s">
        <v>50</v>
      </c>
      <c r="B29" s="150"/>
      <c r="C29" s="151">
        <v>0.06</v>
      </c>
      <c r="D29" s="152"/>
      <c r="E29" s="152"/>
      <c r="F29" s="153"/>
      <c r="G29" s="154">
        <f>(G13+G19+G27)*C29</f>
        <v>1156.074</v>
      </c>
    </row>
    <row r="30" s="66" customFormat="1" ht="12" spans="1:7">
      <c r="A30" s="155" t="s">
        <v>35</v>
      </c>
      <c r="B30" s="156"/>
      <c r="C30" s="156"/>
      <c r="D30" s="156"/>
      <c r="E30" s="156"/>
      <c r="F30" s="156"/>
      <c r="G30" s="157">
        <f>G13+G19+G27+G29</f>
        <v>20423.974</v>
      </c>
    </row>
    <row r="31" s="67" customFormat="1" ht="12" spans="1:7">
      <c r="A31" s="158" t="s">
        <v>51</v>
      </c>
      <c r="B31" s="159"/>
      <c r="C31" s="159"/>
      <c r="D31" s="159"/>
      <c r="E31" s="159"/>
      <c r="F31" s="159"/>
      <c r="G31" s="160"/>
    </row>
    <row r="32" s="66" customFormat="1" ht="12" spans="1:7">
      <c r="A32" s="161" t="s">
        <v>52</v>
      </c>
      <c r="B32" s="162"/>
      <c r="C32" s="163">
        <v>0.06</v>
      </c>
      <c r="D32" s="164"/>
      <c r="E32" s="164"/>
      <c r="F32" s="165"/>
      <c r="G32" s="166">
        <f>G30*C32</f>
        <v>1225.43844</v>
      </c>
    </row>
    <row r="33" s="66" customFormat="1" ht="12.25" spans="1:7">
      <c r="A33" s="167" t="s">
        <v>53</v>
      </c>
      <c r="B33" s="156"/>
      <c r="C33" s="156"/>
      <c r="D33" s="156"/>
      <c r="E33" s="156"/>
      <c r="F33" s="156"/>
      <c r="G33" s="168">
        <f>G30+G32</f>
        <v>21649.41244</v>
      </c>
    </row>
    <row r="34" s="66" customFormat="1" spans="1:7">
      <c r="A34" s="68"/>
      <c r="B34" s="68"/>
      <c r="C34" s="68"/>
      <c r="D34" s="68"/>
      <c r="E34" s="68"/>
      <c r="F34" s="68"/>
      <c r="G34" s="68"/>
    </row>
    <row r="35" s="66" customFormat="1" ht="12.75" customHeight="1" spans="1:7">
      <c r="A35" s="169"/>
      <c r="B35" s="169"/>
      <c r="C35" s="169"/>
      <c r="D35" s="169"/>
      <c r="E35" s="169"/>
      <c r="F35" s="169"/>
      <c r="G35" s="169"/>
    </row>
    <row r="36" s="66" customFormat="1" ht="11.5" spans="1:7">
      <c r="A36" s="169"/>
      <c r="B36" s="169"/>
      <c r="C36" s="169"/>
      <c r="D36" s="169"/>
      <c r="E36" s="169"/>
      <c r="F36" s="169"/>
      <c r="G36" s="169"/>
    </row>
  </sheetData>
  <mergeCells count="22">
    <mergeCell ref="A3:G3"/>
    <mergeCell ref="A6:B6"/>
    <mergeCell ref="A7:B7"/>
    <mergeCell ref="A8:B8"/>
    <mergeCell ref="A9:B9"/>
    <mergeCell ref="A10:G10"/>
    <mergeCell ref="A13:F13"/>
    <mergeCell ref="A14:G14"/>
    <mergeCell ref="A18:F18"/>
    <mergeCell ref="A19:F19"/>
    <mergeCell ref="A20:G20"/>
    <mergeCell ref="A26:B26"/>
    <mergeCell ref="A27:F27"/>
    <mergeCell ref="A28:G28"/>
    <mergeCell ref="A29:B29"/>
    <mergeCell ref="C29:F29"/>
    <mergeCell ref="A30:F30"/>
    <mergeCell ref="A31:G31"/>
    <mergeCell ref="A32:B32"/>
    <mergeCell ref="C32:F32"/>
    <mergeCell ref="A33:F33"/>
    <mergeCell ref="A35:G3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55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56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57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58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14</v>
      </c>
      <c r="B9" s="82"/>
      <c r="C9" s="83" t="s">
        <v>15</v>
      </c>
      <c r="D9" s="83" t="s">
        <v>16</v>
      </c>
      <c r="E9" s="83" t="s">
        <v>17</v>
      </c>
      <c r="F9" s="83" t="s">
        <v>18</v>
      </c>
      <c r="G9" s="84" t="s">
        <v>19</v>
      </c>
      <c r="H9" s="83" t="s">
        <v>59</v>
      </c>
      <c r="I9" s="83" t="s">
        <v>16</v>
      </c>
      <c r="J9" s="83" t="s">
        <v>17</v>
      </c>
      <c r="K9" s="83" t="s">
        <v>18</v>
      </c>
      <c r="L9" s="83" t="s">
        <v>60</v>
      </c>
      <c r="M9" s="83" t="s">
        <v>61</v>
      </c>
    </row>
    <row r="10" s="67" customFormat="1" ht="17.25" customHeight="1" spans="1:13">
      <c r="A10" s="85" t="s">
        <v>20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21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>
        <f>I11*J11</f>
        <v>0</v>
      </c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>
        <f>I12*J12</f>
        <v>0</v>
      </c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62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63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25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6" t="s">
        <v>69</v>
      </c>
      <c r="G1" s="6" t="s">
        <v>70</v>
      </c>
      <c r="H1" s="6" t="s">
        <v>71</v>
      </c>
      <c r="I1" s="32" t="s">
        <v>72</v>
      </c>
      <c r="J1" s="32" t="s">
        <v>73</v>
      </c>
      <c r="K1" s="33" t="s">
        <v>74</v>
      </c>
      <c r="L1" s="34"/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2023-05-06T11:57:10Z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00DECD4C1B5440CE85DED2CE70F4B13B_12</vt:lpwstr>
  </property>
  <property fmtid="{D5CDD505-2E9C-101B-9397-08002B2CF9AE}" pid="6" name="KSOProductBuildVer">
    <vt:lpwstr>2052-11.1.0.14036</vt:lpwstr>
  </property>
</Properties>
</file>