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雪佛兰\刘敏-售后\雪佛兰秦皇岛售后会议-金成\"/>
    </mc:Choice>
  </mc:AlternateContent>
  <bookViews>
    <workbookView xWindow="0" yWindow="0" windowWidth="16610" windowHeight="8380" tabRatio="822" firstSheet="2" activeTab="2"/>
  </bookViews>
  <sheets>
    <sheet name="Sheet1" sheetId="1" state="hidden" r:id="rId1"/>
    <sheet name="华山国际酒店二区报价 " sheetId="2" state="hidden" r:id="rId2"/>
    <sheet name="雪佛兰售后(秦皇岛)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12" i="7" l="1"/>
  <c r="I24" i="7"/>
  <c r="I14" i="7"/>
  <c r="I15" i="7"/>
  <c r="I22" i="7"/>
  <c r="I23" i="7"/>
  <c r="I13" i="7"/>
  <c r="I19" i="7"/>
  <c r="I28" i="7"/>
  <c r="I12" i="8"/>
  <c r="I13" i="8"/>
  <c r="I15" i="8"/>
  <c r="I34" i="8"/>
  <c r="I16" i="8"/>
  <c r="I17" i="8"/>
  <c r="I18" i="8"/>
  <c r="I21" i="8"/>
  <c r="I28" i="8"/>
  <c r="I22" i="8"/>
  <c r="I23" i="8"/>
  <c r="I24" i="8"/>
  <c r="I25" i="8"/>
  <c r="I33" i="8"/>
  <c r="I10" i="7"/>
  <c r="I11" i="7"/>
  <c r="I16" i="7"/>
  <c r="I18" i="7"/>
  <c r="I20" i="7"/>
  <c r="I21" i="7"/>
  <c r="I25" i="7"/>
  <c r="I27" i="7"/>
  <c r="I29" i="7"/>
  <c r="I31" i="7"/>
  <c r="I32" i="7"/>
  <c r="I33" i="7"/>
  <c r="I34" i="7"/>
  <c r="I12" i="2"/>
  <c r="I13" i="2"/>
  <c r="I15" i="2"/>
  <c r="I17" i="2"/>
  <c r="I18" i="2"/>
  <c r="I21" i="2"/>
  <c r="I28" i="2"/>
  <c r="I24" i="2"/>
  <c r="I25" i="2"/>
  <c r="I33" i="2"/>
  <c r="B15" i="1"/>
  <c r="I35" i="8"/>
  <c r="I36" i="8"/>
  <c r="I34" i="2"/>
  <c r="I26" i="7"/>
  <c r="I30" i="7"/>
  <c r="I35" i="7"/>
  <c r="I17" i="7"/>
  <c r="I36" i="7"/>
  <c r="I35" i="2"/>
  <c r="I36" i="2"/>
  <c r="I37" i="2"/>
  <c r="I37" i="8"/>
  <c r="I37" i="7"/>
  <c r="I38" i="7"/>
  <c r="I39" i="7"/>
</calcChain>
</file>

<file path=xl/sharedStrings.xml><?xml version="1.0" encoding="utf-8"?>
<sst xmlns="http://schemas.openxmlformats.org/spreadsheetml/2006/main" count="358" uniqueCount="165">
  <si>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</si>
  <si>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</si>
  <si>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</si>
  <si>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</si>
  <si>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</si>
  <si>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</si>
  <si>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</si>
  <si>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</si>
  <si>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</si>
  <si>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</si>
  <si>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</si>
  <si>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</si>
  <si>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</si>
  <si>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</si>
  <si>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</si>
  <si>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</si>
  <si>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</si>
  <si>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</si>
  <si>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</si>
  <si>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</si>
  <si>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</si>
  <si>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</si>
  <si>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</si>
  <si>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</si>
  <si>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</si>
  <si>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</si>
  <si>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</si>
  <si>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</si>
  <si>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</si>
  <si>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</si>
  <si>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</si>
  <si>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</si>
  <si>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</si>
  <si>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</si>
  <si>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</si>
  <si>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</si>
  <si>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</si>
  <si>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</si>
  <si>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</si>
  <si>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</si>
  <si>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</si>
  <si>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</si>
  <si>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</si>
  <si>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</si>
  <si>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</si>
  <si>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</si>
  <si>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</si>
  <si>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</si>
  <si>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</si>
  <si>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</si>
  <si>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</si>
  <si>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</si>
  <si>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</si>
  <si>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</si>
  <si>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</si>
  <si>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</si>
  <si>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</si>
  <si>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</si>
  <si>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</si>
  <si>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</si>
  <si>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</si>
  <si>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</si>
  <si>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</si>
  <si>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</si>
  <si>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</si>
  <si>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</si>
  <si>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</si>
  <si>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</si>
  <si>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</si>
  <si>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</si>
  <si>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</si>
  <si>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</si>
  <si>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</si>
  <si>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</si>
  <si>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</si>
  <si>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</si>
  <si>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</si>
  <si>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</si>
  <si>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</si>
  <si>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</si>
  <si>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</si>
  <si>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</si>
  <si>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</si>
  <si>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</si>
  <si>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</si>
  <si>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</si>
  <si>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</si>
  <si>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</si>
  <si>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</si>
  <si>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</si>
  <si>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</si>
  <si>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</si>
  <si>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</si>
  <si>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</si>
  <si>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</si>
  <si>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</si>
  <si>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</si>
  <si>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</si>
  <si>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</si>
  <si>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</si>
  <si>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</si>
  <si>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</si>
  <si>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</si>
  <si>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</si>
  <si>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</si>
  <si>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</si>
  <si>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</si>
  <si>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</si>
  <si>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</si>
  <si>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</si>
  <si>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地点</t>
  </si>
  <si>
    <t>用餐</t>
  </si>
  <si>
    <t>桌</t>
  </si>
  <si>
    <t>软饮</t>
  </si>
  <si>
    <t>瓶</t>
  </si>
  <si>
    <t>住宿费用</t>
  </si>
  <si>
    <t>住宿费用合计</t>
  </si>
  <si>
    <t>物料费</t>
  </si>
  <si>
    <t>短信</t>
  </si>
  <si>
    <t>条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</si>
  <si>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</si>
  <si>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</si>
  <si>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</si>
  <si>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</si>
  <si>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</si>
  <si>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</si>
  <si>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</si>
  <si>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</si>
  <si>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</si>
  <si>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</si>
  <si>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</si>
  <si>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</si>
  <si>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</si>
  <si>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</si>
  <si>
    <t>按实际结算</t>
    <phoneticPr fontId="15" type="noConversion"/>
  </si>
  <si>
    <t>背景板</t>
    <phoneticPr fontId="15" type="noConversion"/>
  </si>
  <si>
    <t>2018年雪佛兰售后会议</t>
    <phoneticPr fontId="15" type="noConversion"/>
  </si>
  <si>
    <t>秦皇岛</t>
    <phoneticPr fontId="15" type="noConversion"/>
  </si>
  <si>
    <t>10月18日茶歇</t>
    <phoneticPr fontId="15" type="noConversion"/>
  </si>
  <si>
    <t>瓶</t>
    <phoneticPr fontId="15" type="noConversion"/>
  </si>
  <si>
    <t>不含软饮 不含酒水</t>
    <phoneticPr fontId="15" type="noConversion"/>
  </si>
  <si>
    <t>秦皇岛首旅京仑酒店</t>
    <phoneticPr fontId="15" type="noConversion"/>
  </si>
  <si>
    <t>秦皇岛首旅京仑酒店</t>
    <phoneticPr fontId="15" type="noConversion"/>
  </si>
  <si>
    <t>10月19日会议室-全天</t>
    <phoneticPr fontId="15" type="noConversion"/>
  </si>
  <si>
    <t>10月19日会议室-下午</t>
    <phoneticPr fontId="15" type="noConversion"/>
  </si>
  <si>
    <t>10月19日会议室-下午</t>
    <phoneticPr fontId="15" type="noConversion"/>
  </si>
  <si>
    <t>10月19日自助午餐</t>
    <phoneticPr fontId="15" type="noConversion"/>
  </si>
  <si>
    <t>10月19日晚宴</t>
    <phoneticPr fontId="15" type="noConversion"/>
  </si>
  <si>
    <t>红酒</t>
    <phoneticPr fontId="15" type="noConversion"/>
  </si>
  <si>
    <t>啤酒</t>
    <phoneticPr fontId="15" type="noConversion"/>
  </si>
  <si>
    <t>箱</t>
    <phoneticPr fontId="15" type="noConversion"/>
  </si>
  <si>
    <t>2018年10月17日-20日</t>
    <phoneticPr fontId="15" type="noConversion"/>
  </si>
  <si>
    <t>260平 宴会3</t>
    <phoneticPr fontId="15" type="noConversion"/>
  </si>
  <si>
    <t>100平 北海厅</t>
    <phoneticPr fontId="15" type="noConversion"/>
  </si>
  <si>
    <t>100平 南海2厅</t>
    <phoneticPr fontId="15" type="noConversion"/>
  </si>
  <si>
    <t>10月17日-20日 标间</t>
    <phoneticPr fontId="15" type="noConversion"/>
  </si>
  <si>
    <t>150</t>
    <phoneticPr fontId="15" type="noConversion"/>
  </si>
  <si>
    <t>瓶</t>
    <phoneticPr fontId="15" type="noConversion"/>
  </si>
  <si>
    <t>会议用水</t>
    <phoneticPr fontId="15" type="noConversion"/>
  </si>
  <si>
    <t>10月19日会议室用水</t>
    <phoneticPr fontId="15" type="noConversion"/>
  </si>
  <si>
    <t>10月19日晚宴主桌</t>
    <phoneticPr fontId="15" type="noConversion"/>
  </si>
  <si>
    <t>白酒</t>
    <phoneticPr fontId="15" type="noConversion"/>
  </si>
  <si>
    <t>10月17日-20日 大床</t>
    <phoneticPr fontId="15" type="noConversion"/>
  </si>
  <si>
    <t>次</t>
    <phoneticPr fontId="15" type="noConversion"/>
  </si>
  <si>
    <t>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</si>
</sst>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"/>
    <numFmt numFmtId="178" formatCode="\¥#,##0.00_);[Red]\(\¥#,##0.00\)"/>
    <numFmt numFmtId="179" formatCode="0.00_ "/>
    <numFmt numFmtId="180" formatCode="0_ 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9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5" fillId="0" borderId="8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8" fontId="5" fillId="5" borderId="8" xfId="0" applyNumberFormat="1" applyFont="1" applyFill="1" applyBorder="1" applyAlignment="1">
      <alignment horizontal="right" vertical="center"/>
    </xf>
    <xf numFmtId="178" fontId="5" fillId="0" borderId="26" xfId="0" applyNumberFormat="1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8" fontId="5" fillId="0" borderId="13" xfId="1" applyNumberFormat="1" applyFont="1" applyFill="1" applyBorder="1" applyAlignment="1">
      <alignment horizontal="center" vertical="center"/>
    </xf>
    <xf numFmtId="178" fontId="5" fillId="0" borderId="14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2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3"/>
      <c r="B1" s="103"/>
      <c r="C1" s="103"/>
      <c r="D1" s="141" t="s">
        <v>0</v>
      </c>
      <c r="E1" s="141"/>
      <c r="F1" s="141"/>
      <c r="G1" s="141"/>
      <c r="H1" s="103"/>
      <c r="I1" s="103"/>
      <c r="J1" s="103"/>
      <c r="K1" s="128"/>
    </row>
    <row r="2" spans="1:11" s="99" customFormat="1" ht="16.5">
      <c r="A2" s="105"/>
      <c r="B2" s="105"/>
      <c r="C2" s="105"/>
      <c r="D2" s="141"/>
      <c r="E2" s="141"/>
      <c r="F2" s="141"/>
      <c r="G2" s="141"/>
      <c r="H2" s="105"/>
      <c r="I2" s="105"/>
      <c r="J2" s="105"/>
    </row>
    <row r="3" spans="1:11" s="99" customFormat="1" ht="30.5">
      <c r="A3" s="105"/>
      <c r="B3" s="105"/>
      <c r="C3" s="105"/>
      <c r="D3" s="104"/>
      <c r="E3" s="104"/>
      <c r="F3" s="104"/>
      <c r="G3" s="104"/>
      <c r="H3" s="105"/>
      <c r="I3" s="105"/>
      <c r="J3" s="105"/>
    </row>
    <row r="4" spans="1:11" s="99" customFormat="1" ht="16.5">
      <c r="A4" s="106" t="s">
        <v>1</v>
      </c>
      <c r="B4" s="106" t="s">
        <v>2</v>
      </c>
      <c r="C4" s="106"/>
      <c r="D4" s="159" t="s">
        <v>3</v>
      </c>
      <c r="E4" s="159"/>
      <c r="F4" s="159"/>
      <c r="G4" s="159" t="s">
        <v>4</v>
      </c>
      <c r="H4" s="159"/>
      <c r="I4" s="159"/>
      <c r="J4" s="159"/>
      <c r="K4" s="129"/>
    </row>
    <row r="5" spans="1:11" s="99" customFormat="1" ht="16.5">
      <c r="A5" s="105" t="s">
        <v>5</v>
      </c>
      <c r="B5" s="107" t="s">
        <v>6</v>
      </c>
      <c r="C5" s="108" t="s">
        <v>7</v>
      </c>
      <c r="D5" s="106" t="s">
        <v>8</v>
      </c>
      <c r="E5" s="106"/>
      <c r="F5" s="159" t="s">
        <v>9</v>
      </c>
      <c r="G5" s="159"/>
      <c r="H5" s="160" t="s">
        <v>10</v>
      </c>
      <c r="I5" s="160"/>
      <c r="J5" s="160"/>
      <c r="K5" s="129"/>
    </row>
    <row r="6" spans="1:11" s="99" customFormat="1" ht="16.5">
      <c r="A6" s="105"/>
      <c r="B6" s="105"/>
      <c r="C6" s="105"/>
      <c r="D6" s="109"/>
      <c r="E6" s="105"/>
      <c r="F6" s="105"/>
      <c r="G6" s="105"/>
      <c r="H6" s="105"/>
      <c r="I6" s="105"/>
      <c r="J6" s="105"/>
    </row>
    <row r="7" spans="1:11" s="99" customFormat="1" ht="21.75" customHeight="1">
      <c r="A7" s="150" t="s">
        <v>11</v>
      </c>
      <c r="B7" s="142" t="s">
        <v>12</v>
      </c>
      <c r="C7" s="142" t="s">
        <v>13</v>
      </c>
      <c r="D7" s="142" t="s">
        <v>14</v>
      </c>
      <c r="E7" s="142"/>
      <c r="F7" s="142" t="s">
        <v>15</v>
      </c>
      <c r="G7" s="142"/>
      <c r="H7" s="142" t="s">
        <v>16</v>
      </c>
      <c r="I7" s="142" t="s">
        <v>17</v>
      </c>
      <c r="J7" s="154" t="s">
        <v>18</v>
      </c>
    </row>
    <row r="8" spans="1:11" s="99" customFormat="1" ht="20.25" customHeight="1">
      <c r="A8" s="151"/>
      <c r="B8" s="143"/>
      <c r="C8" s="143"/>
      <c r="D8" s="110" t="s">
        <v>19</v>
      </c>
      <c r="E8" s="111" t="s">
        <v>20</v>
      </c>
      <c r="F8" s="143"/>
      <c r="G8" s="143"/>
      <c r="H8" s="143"/>
      <c r="I8" s="143"/>
      <c r="J8" s="155"/>
    </row>
    <row r="9" spans="1:11" s="100" customFormat="1" ht="38.25" customHeight="1">
      <c r="A9" s="112"/>
      <c r="B9" s="152" t="s">
        <v>21</v>
      </c>
      <c r="C9" s="113"/>
      <c r="D9" s="114"/>
      <c r="E9" s="114"/>
      <c r="F9" s="156"/>
      <c r="G9" s="144"/>
      <c r="H9" s="115"/>
      <c r="I9" s="115"/>
      <c r="J9" s="130"/>
    </row>
    <row r="10" spans="1:11" s="100" customFormat="1" ht="38.25" customHeight="1">
      <c r="A10" s="112"/>
      <c r="B10" s="153"/>
      <c r="C10" s="113"/>
      <c r="D10" s="114"/>
      <c r="E10" s="114"/>
      <c r="F10" s="157"/>
      <c r="G10" s="158"/>
      <c r="H10" s="115"/>
      <c r="I10" s="115"/>
      <c r="J10" s="130"/>
    </row>
    <row r="11" spans="1:11" s="100" customFormat="1" ht="38.25" customHeight="1">
      <c r="A11" s="112"/>
      <c r="B11" s="153"/>
      <c r="C11" s="113"/>
      <c r="D11" s="114"/>
      <c r="E11" s="114"/>
      <c r="F11" s="156"/>
      <c r="G11" s="144"/>
      <c r="H11" s="115"/>
      <c r="I11" s="115"/>
      <c r="J11" s="130"/>
    </row>
    <row r="12" spans="1:11" s="100" customFormat="1" ht="21.75" customHeight="1">
      <c r="A12" s="112"/>
      <c r="B12" s="153"/>
      <c r="C12" s="113"/>
      <c r="D12" s="114"/>
      <c r="E12" s="114"/>
      <c r="F12" s="144"/>
      <c r="G12" s="144"/>
      <c r="H12" s="115"/>
      <c r="I12" s="115"/>
      <c r="J12" s="130"/>
    </row>
    <row r="13" spans="1:11" s="100" customFormat="1" ht="21.75" customHeight="1">
      <c r="A13" s="112"/>
      <c r="B13" s="153"/>
      <c r="C13" s="113"/>
      <c r="D13" s="114"/>
      <c r="E13" s="114"/>
      <c r="F13" s="144"/>
      <c r="G13" s="144"/>
      <c r="H13" s="115"/>
      <c r="I13" s="115"/>
      <c r="J13" s="130"/>
    </row>
    <row r="14" spans="1:11" s="100" customFormat="1" ht="21.75" customHeight="1">
      <c r="A14" s="112"/>
      <c r="B14" s="153"/>
      <c r="C14" s="113"/>
      <c r="D14" s="114"/>
      <c r="E14" s="114"/>
      <c r="F14" s="144"/>
      <c r="G14" s="144"/>
      <c r="H14" s="115"/>
      <c r="I14" s="115"/>
      <c r="J14" s="130"/>
    </row>
    <row r="15" spans="1:11" s="100" customFormat="1" ht="21.75" customHeight="1">
      <c r="A15" s="116" t="s">
        <v>22</v>
      </c>
      <c r="B15" s="145">
        <f>SUM(J9:J14)</f>
        <v>0</v>
      </c>
      <c r="C15" s="145"/>
      <c r="D15" s="145"/>
      <c r="E15" s="145"/>
      <c r="F15" s="145"/>
      <c r="G15" s="145"/>
      <c r="H15" s="145"/>
      <c r="I15" s="145"/>
      <c r="J15" s="146"/>
    </row>
    <row r="16" spans="1:11" s="100" customFormat="1" ht="18.75" customHeight="1">
      <c r="A16" s="147" t="s">
        <v>23</v>
      </c>
      <c r="B16" s="148"/>
      <c r="C16" s="148"/>
      <c r="D16" s="148"/>
      <c r="E16" s="148"/>
      <c r="F16" s="148"/>
      <c r="G16" s="148"/>
      <c r="H16" s="148"/>
      <c r="I16" s="148"/>
      <c r="J16" s="149"/>
    </row>
    <row r="17" spans="1:10" s="101" customFormat="1" ht="36.75" customHeight="1">
      <c r="A17" s="117" t="s">
        <v>24</v>
      </c>
      <c r="B17" s="118"/>
      <c r="C17" s="118"/>
      <c r="D17" s="119"/>
      <c r="E17" s="118" t="s">
        <v>25</v>
      </c>
      <c r="F17" s="118"/>
      <c r="G17" s="118"/>
      <c r="H17" s="118" t="s">
        <v>26</v>
      </c>
      <c r="I17" s="118"/>
      <c r="J17" s="131"/>
    </row>
    <row r="18" spans="1:10" s="101" customFormat="1" ht="36" customHeight="1">
      <c r="A18" s="120" t="s">
        <v>27</v>
      </c>
      <c r="B18" s="121"/>
      <c r="C18" s="121"/>
      <c r="D18" s="122"/>
      <c r="E18" s="121" t="s">
        <v>28</v>
      </c>
      <c r="F18" s="121"/>
      <c r="G18" s="121"/>
      <c r="H18" s="121"/>
      <c r="I18" s="121"/>
      <c r="J18" s="132"/>
    </row>
    <row r="19" spans="1:10" ht="36" customHeight="1">
      <c r="A19" s="123"/>
      <c r="B19" s="124"/>
      <c r="C19" s="124"/>
      <c r="D19" s="125"/>
      <c r="E19" s="124"/>
      <c r="F19" s="124"/>
      <c r="G19" s="124"/>
      <c r="H19" s="124"/>
      <c r="I19" s="124"/>
      <c r="J19" s="124"/>
    </row>
    <row r="20" spans="1:10" ht="16.5">
      <c r="A20" s="126"/>
      <c r="B20" s="126"/>
      <c r="C20" s="126"/>
      <c r="D20" s="127"/>
      <c r="E20" s="126"/>
      <c r="F20" s="126"/>
      <c r="G20" s="126"/>
      <c r="H20" s="126"/>
      <c r="I20" s="126"/>
      <c r="J20" s="126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9" t="s">
        <v>30</v>
      </c>
      <c r="C1" s="189"/>
      <c r="D1" s="189"/>
      <c r="E1" s="189"/>
      <c r="F1" s="189"/>
      <c r="G1" s="189"/>
      <c r="H1" s="189"/>
      <c r="I1" s="189"/>
      <c r="J1" s="189"/>
    </row>
    <row r="2" spans="1:23" s="1" customFormat="1" ht="26.15" customHeight="1">
      <c r="A2" s="7" t="s">
        <v>31</v>
      </c>
      <c r="B2" s="190" t="s">
        <v>32</v>
      </c>
      <c r="C2" s="189"/>
      <c r="D2" s="189"/>
      <c r="E2" s="189"/>
      <c r="F2" s="189"/>
      <c r="G2" s="189"/>
      <c r="H2" s="189"/>
      <c r="I2" s="189"/>
      <c r="J2" s="189"/>
    </row>
    <row r="3" spans="1:23" s="1" customFormat="1" ht="26.15" customHeight="1">
      <c r="A3" s="7" t="s">
        <v>33</v>
      </c>
      <c r="B3" s="189" t="s">
        <v>34</v>
      </c>
      <c r="C3" s="189"/>
      <c r="D3" s="189"/>
      <c r="E3" s="189"/>
      <c r="F3" s="189"/>
      <c r="G3" s="189"/>
      <c r="H3" s="189"/>
      <c r="I3" s="189"/>
      <c r="J3" s="189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6" t="s">
        <v>41</v>
      </c>
      <c r="B7" s="197"/>
      <c r="C7" s="198"/>
      <c r="D7" s="191" t="s">
        <v>42</v>
      </c>
      <c r="E7" s="191"/>
      <c r="F7" s="191"/>
      <c r="G7" s="191"/>
      <c r="H7" s="191"/>
      <c r="I7" s="191"/>
      <c r="J7" s="194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9"/>
      <c r="B8" s="200"/>
      <c r="C8" s="201"/>
      <c r="D8" s="192" t="s">
        <v>44</v>
      </c>
      <c r="E8" s="192"/>
      <c r="F8" s="192"/>
      <c r="G8" s="192"/>
      <c r="H8" s="193" t="s">
        <v>45</v>
      </c>
      <c r="I8" s="193"/>
      <c r="J8" s="195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2"/>
      <c r="B9" s="203"/>
      <c r="C9" s="204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5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64" t="s">
        <v>50</v>
      </c>
      <c r="B10" s="185" t="s">
        <v>51</v>
      </c>
      <c r="C10" s="186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65"/>
      <c r="B11" s="185" t="s">
        <v>55</v>
      </c>
      <c r="C11" s="186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7" t="s">
        <v>56</v>
      </c>
      <c r="B12" s="188"/>
      <c r="C12" s="188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6"/>
      <c r="B13" s="181" t="s">
        <v>58</v>
      </c>
      <c r="C13" s="182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6"/>
      <c r="B14" s="181" t="s">
        <v>62</v>
      </c>
      <c r="C14" s="182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67" t="s">
        <v>64</v>
      </c>
      <c r="B16" s="183" t="s">
        <v>65</v>
      </c>
      <c r="C16" s="184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68"/>
      <c r="B17" s="183" t="s">
        <v>69</v>
      </c>
      <c r="C17" s="184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8" t="s">
        <v>71</v>
      </c>
      <c r="B18" s="179"/>
      <c r="C18" s="179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8"/>
      <c r="B19" s="181" t="s">
        <v>72</v>
      </c>
      <c r="C19" s="182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8"/>
      <c r="B20" s="181" t="s">
        <v>76</v>
      </c>
      <c r="C20" s="182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8"/>
      <c r="B21" s="181" t="s">
        <v>78</v>
      </c>
      <c r="C21" s="182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68"/>
      <c r="B22" s="181" t="s">
        <v>81</v>
      </c>
      <c r="C22" s="182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68"/>
      <c r="B23" s="181" t="s">
        <v>83</v>
      </c>
      <c r="C23" s="182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68"/>
      <c r="B24" s="181" t="s">
        <v>85</v>
      </c>
      <c r="C24" s="182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68"/>
      <c r="B25" s="173" t="s">
        <v>87</v>
      </c>
      <c r="C25" s="174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8"/>
      <c r="B26" s="173" t="s">
        <v>89</v>
      </c>
      <c r="C26" s="174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8"/>
      <c r="B27" s="173" t="s">
        <v>91</v>
      </c>
      <c r="C27" s="174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8" t="s">
        <v>93</v>
      </c>
      <c r="B28" s="179"/>
      <c r="C28" s="179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9" t="s">
        <v>94</v>
      </c>
      <c r="B29" s="180" t="s">
        <v>95</v>
      </c>
      <c r="C29" s="180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70"/>
      <c r="B30" s="171" t="s">
        <v>97</v>
      </c>
      <c r="C30" s="172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70"/>
      <c r="B31" s="171" t="s">
        <v>94</v>
      </c>
      <c r="C31" s="172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70"/>
      <c r="B32" s="173" t="s">
        <v>99</v>
      </c>
      <c r="C32" s="174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5"/>
      <c r="C33" s="175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76" t="s">
        <v>102</v>
      </c>
      <c r="B35" s="177"/>
      <c r="C35" s="177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61" t="s">
        <v>104</v>
      </c>
      <c r="B37" s="162"/>
      <c r="C37" s="163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showGridLines="0" tabSelected="1" zoomScale="84" zoomScaleNormal="84" workbookViewId="0">
      <selection activeCell="I40" sqref="I40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5" customHeight="1">
      <c r="A2" s="50" t="s">
        <v>107</v>
      </c>
      <c r="B2" s="71" t="s">
        <v>136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109</v>
      </c>
      <c r="B3" s="72" t="s">
        <v>151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110</v>
      </c>
      <c r="B4" s="72" t="s">
        <v>137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49999999999999" customHeight="1">
      <c r="A5" s="50" t="s">
        <v>37</v>
      </c>
      <c r="B5" s="73" t="s">
        <v>141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156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08" t="s">
        <v>111</v>
      </c>
      <c r="B10" s="210" t="s">
        <v>146</v>
      </c>
      <c r="C10" s="211"/>
      <c r="D10" s="133">
        <v>150</v>
      </c>
      <c r="E10" s="133" t="s">
        <v>59</v>
      </c>
      <c r="F10" s="133">
        <v>1</v>
      </c>
      <c r="G10" s="133" t="s">
        <v>60</v>
      </c>
      <c r="H10" s="134">
        <v>130</v>
      </c>
      <c r="I10" s="135">
        <f>H10*F10*D10</f>
        <v>19500</v>
      </c>
      <c r="J10" s="136" t="s">
        <v>134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08"/>
      <c r="B11" s="210" t="s">
        <v>147</v>
      </c>
      <c r="C11" s="211"/>
      <c r="D11" s="133">
        <v>14</v>
      </c>
      <c r="E11" s="133" t="s">
        <v>112</v>
      </c>
      <c r="F11" s="133">
        <v>1</v>
      </c>
      <c r="G11" s="133" t="s">
        <v>60</v>
      </c>
      <c r="H11" s="134">
        <v>2160</v>
      </c>
      <c r="I11" s="135">
        <f>H11*F11*D11</f>
        <v>30240</v>
      </c>
      <c r="J11" s="136" t="s">
        <v>140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>
      <c r="A12" s="208"/>
      <c r="B12" s="210" t="s">
        <v>160</v>
      </c>
      <c r="C12" s="211"/>
      <c r="D12" s="133">
        <v>1</v>
      </c>
      <c r="E12" s="133" t="s">
        <v>112</v>
      </c>
      <c r="F12" s="133">
        <v>1</v>
      </c>
      <c r="G12" s="133" t="s">
        <v>60</v>
      </c>
      <c r="H12" s="134">
        <v>2500</v>
      </c>
      <c r="I12" s="135">
        <f>H12*F12*D12</f>
        <v>2500</v>
      </c>
      <c r="J12" s="136" t="s">
        <v>140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208"/>
      <c r="B13" s="210" t="s">
        <v>148</v>
      </c>
      <c r="C13" s="211"/>
      <c r="D13" s="133">
        <v>1</v>
      </c>
      <c r="E13" s="133" t="s">
        <v>163</v>
      </c>
      <c r="F13" s="133">
        <v>1</v>
      </c>
      <c r="G13" s="133" t="s">
        <v>164</v>
      </c>
      <c r="H13" s="134">
        <v>9720</v>
      </c>
      <c r="I13" s="135">
        <f>D13*F13*H13</f>
        <v>9720</v>
      </c>
      <c r="J13" s="136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208"/>
      <c r="B14" s="210" t="s">
        <v>161</v>
      </c>
      <c r="C14" s="211"/>
      <c r="D14" s="133">
        <v>2</v>
      </c>
      <c r="E14" s="133" t="s">
        <v>150</v>
      </c>
      <c r="F14" s="133">
        <v>6</v>
      </c>
      <c r="G14" s="133" t="s">
        <v>139</v>
      </c>
      <c r="H14" s="134">
        <v>50</v>
      </c>
      <c r="I14" s="135">
        <f t="shared" ref="I14:I15" si="0">D14*F14*H14</f>
        <v>600</v>
      </c>
      <c r="J14" s="136" t="s">
        <v>134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22" customHeight="1">
      <c r="A15" s="208"/>
      <c r="B15" s="210" t="s">
        <v>149</v>
      </c>
      <c r="C15" s="211"/>
      <c r="D15" s="133">
        <v>5</v>
      </c>
      <c r="E15" s="133" t="s">
        <v>150</v>
      </c>
      <c r="F15" s="133">
        <v>6</v>
      </c>
      <c r="G15" s="133" t="s">
        <v>139</v>
      </c>
      <c r="H15" s="134">
        <v>9.6664999999999992</v>
      </c>
      <c r="I15" s="135">
        <f t="shared" si="0"/>
        <v>289.995</v>
      </c>
      <c r="J15" s="136" t="s">
        <v>134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22" customHeight="1">
      <c r="A16" s="209"/>
      <c r="B16" s="210" t="s">
        <v>113</v>
      </c>
      <c r="C16" s="211"/>
      <c r="D16" s="133">
        <v>3</v>
      </c>
      <c r="E16" s="133" t="s">
        <v>112</v>
      </c>
      <c r="F16" s="133">
        <v>18</v>
      </c>
      <c r="G16" s="133" t="s">
        <v>114</v>
      </c>
      <c r="H16" s="134">
        <v>5.8887999999999998</v>
      </c>
      <c r="I16" s="135">
        <f>D16*F16*H16</f>
        <v>317.99520000000001</v>
      </c>
      <c r="J16" s="136" t="s">
        <v>134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23" s="2" customFormat="1" ht="16.5" customHeight="1">
      <c r="A17" s="178" t="s">
        <v>63</v>
      </c>
      <c r="B17" s="179"/>
      <c r="C17" s="179"/>
      <c r="D17" s="18"/>
      <c r="E17" s="18"/>
      <c r="F17" s="18"/>
      <c r="G17" s="18"/>
      <c r="H17" s="18"/>
      <c r="I17" s="52">
        <f>SUM(I10:I16)</f>
        <v>63167.9902</v>
      </c>
      <c r="J17" s="58"/>
    </row>
    <row r="18" spans="1:23" s="2" customFormat="1" ht="22" customHeight="1">
      <c r="A18" s="213" t="s">
        <v>115</v>
      </c>
      <c r="B18" s="210" t="s">
        <v>155</v>
      </c>
      <c r="C18" s="211"/>
      <c r="D18" s="133">
        <v>40</v>
      </c>
      <c r="E18" s="133" t="s">
        <v>52</v>
      </c>
      <c r="F18" s="133">
        <v>2</v>
      </c>
      <c r="G18" s="133" t="s">
        <v>53</v>
      </c>
      <c r="H18" s="134">
        <v>388</v>
      </c>
      <c r="I18" s="135">
        <f>D18*F18*H18</f>
        <v>31040</v>
      </c>
      <c r="J18" s="136" t="s">
        <v>142</v>
      </c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s="2" customFormat="1" ht="22" customHeight="1">
      <c r="A19" s="209"/>
      <c r="B19" s="210" t="s">
        <v>162</v>
      </c>
      <c r="C19" s="211"/>
      <c r="D19" s="133">
        <v>8</v>
      </c>
      <c r="E19" s="133" t="s">
        <v>52</v>
      </c>
      <c r="F19" s="133">
        <v>2</v>
      </c>
      <c r="G19" s="133" t="s">
        <v>53</v>
      </c>
      <c r="H19" s="134">
        <v>388</v>
      </c>
      <c r="I19" s="135">
        <f>D19*F19*H19</f>
        <v>6208</v>
      </c>
      <c r="J19" s="136" t="s">
        <v>142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s="2" customFormat="1" ht="16.5" customHeight="1">
      <c r="A20" s="178" t="s">
        <v>116</v>
      </c>
      <c r="B20" s="179"/>
      <c r="C20" s="179"/>
      <c r="D20" s="18"/>
      <c r="E20" s="18"/>
      <c r="F20" s="18"/>
      <c r="G20" s="18"/>
      <c r="H20" s="18"/>
      <c r="I20" s="52">
        <f>SUM(I18:I19)</f>
        <v>37248</v>
      </c>
      <c r="J20" s="58"/>
    </row>
    <row r="21" spans="1:23" s="2" customFormat="1" ht="23.15" customHeight="1">
      <c r="A21" s="167" t="s">
        <v>65</v>
      </c>
      <c r="B21" s="210" t="s">
        <v>143</v>
      </c>
      <c r="C21" s="211"/>
      <c r="D21" s="137">
        <v>1</v>
      </c>
      <c r="E21" s="133" t="s">
        <v>60</v>
      </c>
      <c r="F21" s="137">
        <v>1</v>
      </c>
      <c r="G21" s="133" t="s">
        <v>67</v>
      </c>
      <c r="H21" s="138">
        <v>9500</v>
      </c>
      <c r="I21" s="139">
        <f t="shared" ref="I21:I29" si="1">D21*F21*H21</f>
        <v>9500</v>
      </c>
      <c r="J21" s="140" t="s">
        <v>152</v>
      </c>
    </row>
    <row r="22" spans="1:23" s="2" customFormat="1" ht="23.15" customHeight="1">
      <c r="A22" s="168"/>
      <c r="B22" s="210" t="s">
        <v>144</v>
      </c>
      <c r="C22" s="211"/>
      <c r="D22" s="137">
        <v>1</v>
      </c>
      <c r="E22" s="133" t="s">
        <v>60</v>
      </c>
      <c r="F22" s="137">
        <v>1</v>
      </c>
      <c r="G22" s="133" t="s">
        <v>67</v>
      </c>
      <c r="H22" s="138">
        <v>5000</v>
      </c>
      <c r="I22" s="139">
        <f t="shared" si="1"/>
        <v>5000</v>
      </c>
      <c r="J22" s="140" t="s">
        <v>153</v>
      </c>
    </row>
    <row r="23" spans="1:23" s="2" customFormat="1" ht="23.15" customHeight="1">
      <c r="A23" s="168"/>
      <c r="B23" s="210" t="s">
        <v>145</v>
      </c>
      <c r="C23" s="211"/>
      <c r="D23" s="137">
        <v>1</v>
      </c>
      <c r="E23" s="133" t="s">
        <v>60</v>
      </c>
      <c r="F23" s="137">
        <v>1</v>
      </c>
      <c r="G23" s="133" t="s">
        <v>67</v>
      </c>
      <c r="H23" s="138">
        <v>5000</v>
      </c>
      <c r="I23" s="139">
        <f t="shared" si="1"/>
        <v>5000</v>
      </c>
      <c r="J23" s="140" t="s">
        <v>154</v>
      </c>
    </row>
    <row r="24" spans="1:23" s="2" customFormat="1" ht="23.15" customHeight="1">
      <c r="A24" s="168"/>
      <c r="B24" s="210" t="s">
        <v>159</v>
      </c>
      <c r="C24" s="211"/>
      <c r="D24" s="137">
        <v>1</v>
      </c>
      <c r="E24" s="133" t="s">
        <v>60</v>
      </c>
      <c r="F24" s="137">
        <v>320</v>
      </c>
      <c r="G24" s="133" t="s">
        <v>157</v>
      </c>
      <c r="H24" s="138">
        <v>2</v>
      </c>
      <c r="I24" s="139">
        <f t="shared" si="1"/>
        <v>640</v>
      </c>
      <c r="J24" s="140" t="s">
        <v>158</v>
      </c>
    </row>
    <row r="25" spans="1:23" s="2" customFormat="1" ht="23.15" customHeight="1">
      <c r="A25" s="168"/>
      <c r="B25" s="210" t="s">
        <v>138</v>
      </c>
      <c r="C25" s="211"/>
      <c r="D25" s="137">
        <v>106</v>
      </c>
      <c r="E25" s="133" t="s">
        <v>59</v>
      </c>
      <c r="F25" s="137">
        <v>1</v>
      </c>
      <c r="G25" s="133" t="s">
        <v>67</v>
      </c>
      <c r="H25" s="138">
        <v>20</v>
      </c>
      <c r="I25" s="139">
        <f t="shared" si="1"/>
        <v>2120</v>
      </c>
      <c r="J25" s="140"/>
    </row>
    <row r="26" spans="1:23" s="2" customFormat="1" ht="16.5" customHeight="1">
      <c r="A26" s="178" t="s">
        <v>71</v>
      </c>
      <c r="B26" s="179"/>
      <c r="C26" s="179"/>
      <c r="D26" s="18"/>
      <c r="E26" s="18"/>
      <c r="F26" s="18"/>
      <c r="G26" s="18"/>
      <c r="H26" s="18"/>
      <c r="I26" s="52">
        <f>SUM(I21:I25)</f>
        <v>22260</v>
      </c>
      <c r="J26" s="94"/>
    </row>
    <row r="27" spans="1:23" s="2" customFormat="1" ht="23.15" customHeight="1">
      <c r="A27" s="167" t="s">
        <v>117</v>
      </c>
      <c r="B27" s="181" t="s">
        <v>135</v>
      </c>
      <c r="C27" s="182"/>
      <c r="D27" s="33">
        <v>1</v>
      </c>
      <c r="E27" s="28" t="s">
        <v>88</v>
      </c>
      <c r="F27" s="33">
        <v>18</v>
      </c>
      <c r="G27" s="28" t="s">
        <v>74</v>
      </c>
      <c r="H27" s="83">
        <v>230</v>
      </c>
      <c r="I27" s="93">
        <f>D27*F27*H27</f>
        <v>4140</v>
      </c>
      <c r="J27" s="95"/>
    </row>
    <row r="28" spans="1:23" s="2" customFormat="1" ht="23.15" customHeight="1">
      <c r="A28" s="168"/>
      <c r="B28" s="181" t="s">
        <v>76</v>
      </c>
      <c r="C28" s="182"/>
      <c r="D28" s="33">
        <v>4</v>
      </c>
      <c r="E28" s="28" t="s">
        <v>73</v>
      </c>
      <c r="F28" s="33">
        <v>1</v>
      </c>
      <c r="G28" s="28" t="s">
        <v>74</v>
      </c>
      <c r="H28" s="83">
        <v>250</v>
      </c>
      <c r="I28" s="93">
        <f>D28*F28*H28</f>
        <v>1000</v>
      </c>
      <c r="J28" s="95"/>
    </row>
    <row r="29" spans="1:23" s="2" customFormat="1" ht="23.15" customHeight="1">
      <c r="A29" s="168"/>
      <c r="B29" s="181" t="s">
        <v>118</v>
      </c>
      <c r="C29" s="182"/>
      <c r="D29" s="33">
        <v>4</v>
      </c>
      <c r="E29" s="28" t="s">
        <v>60</v>
      </c>
      <c r="F29" s="33">
        <v>160</v>
      </c>
      <c r="G29" s="28" t="s">
        <v>119</v>
      </c>
      <c r="H29" s="83">
        <v>0.1</v>
      </c>
      <c r="I29" s="93">
        <f t="shared" si="1"/>
        <v>64</v>
      </c>
      <c r="J29" s="95"/>
    </row>
    <row r="30" spans="1:23" s="2" customFormat="1" ht="16.5" customHeight="1">
      <c r="A30" s="178" t="s">
        <v>120</v>
      </c>
      <c r="B30" s="179"/>
      <c r="C30" s="179"/>
      <c r="D30" s="18"/>
      <c r="E30" s="18"/>
      <c r="F30" s="18"/>
      <c r="G30" s="18"/>
      <c r="H30" s="18"/>
      <c r="I30" s="52">
        <f>SUM(I27:I29)</f>
        <v>5204</v>
      </c>
      <c r="J30" s="94"/>
    </row>
    <row r="31" spans="1:23" s="2" customFormat="1" ht="24" customHeight="1">
      <c r="A31" s="169" t="s">
        <v>94</v>
      </c>
      <c r="B31" s="180" t="s">
        <v>121</v>
      </c>
      <c r="C31" s="180"/>
      <c r="D31" s="35">
        <v>2</v>
      </c>
      <c r="E31" s="35" t="s">
        <v>59</v>
      </c>
      <c r="F31" s="35">
        <v>2</v>
      </c>
      <c r="G31" s="35" t="s">
        <v>60</v>
      </c>
      <c r="H31" s="36">
        <v>2000</v>
      </c>
      <c r="I31" s="36">
        <f>H31*F31*D31</f>
        <v>8000</v>
      </c>
      <c r="J31" s="212" t="s">
        <v>122</v>
      </c>
    </row>
    <row r="32" spans="1:23" s="2" customFormat="1" ht="24" customHeight="1">
      <c r="A32" s="170"/>
      <c r="B32" s="171" t="s">
        <v>123</v>
      </c>
      <c r="C32" s="172"/>
      <c r="D32" s="35">
        <v>2</v>
      </c>
      <c r="E32" s="35" t="s">
        <v>52</v>
      </c>
      <c r="F32" s="35">
        <v>3</v>
      </c>
      <c r="G32" s="35" t="s">
        <v>53</v>
      </c>
      <c r="H32" s="36">
        <v>400</v>
      </c>
      <c r="I32" s="36">
        <f>H32*F32*D32</f>
        <v>2400</v>
      </c>
      <c r="J32" s="212"/>
    </row>
    <row r="33" spans="1:10" s="2" customFormat="1" ht="24" customHeight="1">
      <c r="A33" s="170"/>
      <c r="B33" s="171" t="s">
        <v>124</v>
      </c>
      <c r="C33" s="172"/>
      <c r="D33" s="35">
        <v>2</v>
      </c>
      <c r="E33" s="35" t="s">
        <v>59</v>
      </c>
      <c r="F33" s="35">
        <v>3</v>
      </c>
      <c r="G33" s="35" t="s">
        <v>66</v>
      </c>
      <c r="H33" s="36">
        <v>100</v>
      </c>
      <c r="I33" s="36">
        <f>H33*F33*D33</f>
        <v>600</v>
      </c>
      <c r="J33" s="212"/>
    </row>
    <row r="34" spans="1:10" s="2" customFormat="1" ht="24" customHeight="1">
      <c r="A34" s="170"/>
      <c r="B34" s="171" t="s">
        <v>125</v>
      </c>
      <c r="C34" s="172"/>
      <c r="D34" s="35">
        <v>2</v>
      </c>
      <c r="E34" s="35" t="s">
        <v>59</v>
      </c>
      <c r="F34" s="35">
        <v>3</v>
      </c>
      <c r="G34" s="35" t="s">
        <v>66</v>
      </c>
      <c r="H34" s="36">
        <v>500</v>
      </c>
      <c r="I34" s="36">
        <f>H34*F34*D34</f>
        <v>3000</v>
      </c>
      <c r="J34" s="212"/>
    </row>
    <row r="35" spans="1:10" s="2" customFormat="1" ht="16.5" customHeight="1">
      <c r="A35" s="178" t="s">
        <v>100</v>
      </c>
      <c r="B35" s="179"/>
      <c r="C35" s="179"/>
      <c r="D35" s="18"/>
      <c r="E35" s="18"/>
      <c r="F35" s="18"/>
      <c r="G35" s="18"/>
      <c r="H35" s="18"/>
      <c r="I35" s="52">
        <f>SUM(I31:I34)</f>
        <v>14000</v>
      </c>
      <c r="J35" s="94"/>
    </row>
    <row r="36" spans="1:10" s="2" customFormat="1" ht="24" customHeight="1">
      <c r="A36" s="39" t="s">
        <v>126</v>
      </c>
      <c r="B36" s="40"/>
      <c r="C36" s="40"/>
      <c r="D36" s="41"/>
      <c r="E36" s="41"/>
      <c r="F36" s="41"/>
      <c r="G36" s="41"/>
      <c r="H36" s="42"/>
      <c r="I36" s="65">
        <f>I17+I26+I30+I35</f>
        <v>104631.9902</v>
      </c>
      <c r="J36" s="96"/>
    </row>
    <row r="37" spans="1:10" s="2" customFormat="1" ht="24" customHeight="1">
      <c r="A37" s="39" t="s">
        <v>127</v>
      </c>
      <c r="B37" s="40"/>
      <c r="C37" s="40"/>
      <c r="D37" s="41"/>
      <c r="E37" s="41"/>
      <c r="F37" s="41"/>
      <c r="G37" s="41"/>
      <c r="H37" s="41"/>
      <c r="I37" s="65">
        <f>I36*0.1</f>
        <v>10463.19902</v>
      </c>
      <c r="J37" s="96"/>
    </row>
    <row r="38" spans="1:10" s="2" customFormat="1" ht="24" customHeight="1">
      <c r="A38" s="41" t="s">
        <v>101</v>
      </c>
      <c r="B38" s="40"/>
      <c r="C38" s="40"/>
      <c r="D38" s="41"/>
      <c r="E38" s="41"/>
      <c r="F38" s="41"/>
      <c r="G38" s="41"/>
      <c r="H38" s="41"/>
      <c r="I38" s="97">
        <f>SUM(I36:I37)</f>
        <v>115095.18922</v>
      </c>
      <c r="J38" s="96"/>
    </row>
    <row r="39" spans="1:10" s="2" customFormat="1" ht="24" customHeight="1">
      <c r="A39" s="205" t="s">
        <v>128</v>
      </c>
      <c r="B39" s="206"/>
      <c r="C39" s="206"/>
      <c r="D39" s="206"/>
      <c r="E39" s="206"/>
      <c r="F39" s="206"/>
      <c r="G39" s="206"/>
      <c r="H39" s="207"/>
      <c r="I39" s="98">
        <f>SUM(I38:I38)</f>
        <v>115095.18922</v>
      </c>
      <c r="J39" s="96"/>
    </row>
    <row r="41" spans="1:10">
      <c r="I41" s="5" t="s">
        <v>129</v>
      </c>
      <c r="J41" s="4"/>
    </row>
  </sheetData>
  <mergeCells count="33">
    <mergeCell ref="B13:C13"/>
    <mergeCell ref="B18:C18"/>
    <mergeCell ref="A20:C20"/>
    <mergeCell ref="B21:C21"/>
    <mergeCell ref="B25:C25"/>
    <mergeCell ref="B22:C22"/>
    <mergeCell ref="B23:C23"/>
    <mergeCell ref="J31:J34"/>
    <mergeCell ref="B19:C19"/>
    <mergeCell ref="A18:A19"/>
    <mergeCell ref="B15:C15"/>
    <mergeCell ref="B24:C24"/>
    <mergeCell ref="A30:C30"/>
    <mergeCell ref="B28:C28"/>
    <mergeCell ref="B16:C16"/>
    <mergeCell ref="A17:C17"/>
    <mergeCell ref="A26:C26"/>
    <mergeCell ref="A39:H39"/>
    <mergeCell ref="A10:A16"/>
    <mergeCell ref="A21:A25"/>
    <mergeCell ref="A27:A29"/>
    <mergeCell ref="A31:A34"/>
    <mergeCell ref="B31:C31"/>
    <mergeCell ref="B32:C32"/>
    <mergeCell ref="B33:C33"/>
    <mergeCell ref="B34:C34"/>
    <mergeCell ref="A35:C35"/>
    <mergeCell ref="B27:C27"/>
    <mergeCell ref="B29:C29"/>
    <mergeCell ref="B14:C14"/>
    <mergeCell ref="B12:C12"/>
    <mergeCell ref="B10:C10"/>
    <mergeCell ref="B11:C11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9" t="s">
        <v>30</v>
      </c>
      <c r="C1" s="189"/>
      <c r="D1" s="189"/>
      <c r="E1" s="189"/>
      <c r="F1" s="189"/>
      <c r="G1" s="189"/>
      <c r="H1" s="189"/>
      <c r="I1" s="189"/>
      <c r="J1" s="189"/>
    </row>
    <row r="2" spans="1:23" s="1" customFormat="1" ht="26.15" customHeight="1">
      <c r="A2" s="7" t="s">
        <v>31</v>
      </c>
      <c r="B2" s="190" t="s">
        <v>32</v>
      </c>
      <c r="C2" s="189"/>
      <c r="D2" s="189"/>
      <c r="E2" s="189"/>
      <c r="F2" s="189"/>
      <c r="G2" s="189"/>
      <c r="H2" s="189"/>
      <c r="I2" s="189"/>
      <c r="J2" s="189"/>
    </row>
    <row r="3" spans="1:23" s="1" customFormat="1" ht="26.15" customHeight="1">
      <c r="A3" s="7" t="s">
        <v>33</v>
      </c>
      <c r="B3" s="189" t="s">
        <v>130</v>
      </c>
      <c r="C3" s="189"/>
      <c r="D3" s="189"/>
      <c r="E3" s="189"/>
      <c r="F3" s="189"/>
      <c r="G3" s="189"/>
      <c r="H3" s="189"/>
      <c r="I3" s="189"/>
      <c r="J3" s="189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131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6" t="s">
        <v>41</v>
      </c>
      <c r="B7" s="197"/>
      <c r="C7" s="198"/>
      <c r="D7" s="191" t="s">
        <v>42</v>
      </c>
      <c r="E7" s="191"/>
      <c r="F7" s="191"/>
      <c r="G7" s="191"/>
      <c r="H7" s="191"/>
      <c r="I7" s="191"/>
      <c r="J7" s="194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9"/>
      <c r="B8" s="200"/>
      <c r="C8" s="201"/>
      <c r="D8" s="192" t="s">
        <v>44</v>
      </c>
      <c r="E8" s="192"/>
      <c r="F8" s="192"/>
      <c r="G8" s="192"/>
      <c r="H8" s="193" t="s">
        <v>45</v>
      </c>
      <c r="I8" s="193"/>
      <c r="J8" s="195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2"/>
      <c r="B9" s="203"/>
      <c r="C9" s="204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5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64" t="s">
        <v>50</v>
      </c>
      <c r="B10" s="185" t="s">
        <v>51</v>
      </c>
      <c r="C10" s="186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65"/>
      <c r="B11" s="185" t="s">
        <v>55</v>
      </c>
      <c r="C11" s="186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7" t="s">
        <v>56</v>
      </c>
      <c r="B12" s="188"/>
      <c r="C12" s="188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6"/>
      <c r="B13" s="181" t="s">
        <v>58</v>
      </c>
      <c r="C13" s="182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132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6"/>
      <c r="B14" s="181" t="s">
        <v>62</v>
      </c>
      <c r="C14" s="182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67" t="s">
        <v>64</v>
      </c>
      <c r="B16" s="183" t="s">
        <v>65</v>
      </c>
      <c r="C16" s="184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68"/>
      <c r="B17" s="183" t="s">
        <v>133</v>
      </c>
      <c r="C17" s="184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8" t="s">
        <v>71</v>
      </c>
      <c r="B18" s="179"/>
      <c r="C18" s="179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8"/>
      <c r="B19" s="181" t="s">
        <v>72</v>
      </c>
      <c r="C19" s="182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8"/>
      <c r="B20" s="181" t="s">
        <v>76</v>
      </c>
      <c r="C20" s="182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8"/>
      <c r="B21" s="181" t="s">
        <v>78</v>
      </c>
      <c r="C21" s="182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68"/>
      <c r="B22" s="181" t="s">
        <v>85</v>
      </c>
      <c r="C22" s="182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68"/>
      <c r="B23" s="181" t="s">
        <v>83</v>
      </c>
      <c r="C23" s="182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68"/>
      <c r="B24" s="181" t="s">
        <v>81</v>
      </c>
      <c r="C24" s="182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68"/>
      <c r="B25" s="173" t="s">
        <v>87</v>
      </c>
      <c r="C25" s="174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8"/>
      <c r="B26" s="173" t="s">
        <v>89</v>
      </c>
      <c r="C26" s="174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8"/>
      <c r="B27" s="173" t="s">
        <v>91</v>
      </c>
      <c r="C27" s="174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8" t="s">
        <v>93</v>
      </c>
      <c r="B28" s="179"/>
      <c r="C28" s="179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9" t="s">
        <v>94</v>
      </c>
      <c r="B29" s="180" t="s">
        <v>95</v>
      </c>
      <c r="C29" s="180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70"/>
      <c r="B30" s="171" t="s">
        <v>97</v>
      </c>
      <c r="C30" s="172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70"/>
      <c r="B31" s="171" t="s">
        <v>94</v>
      </c>
      <c r="C31" s="172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70"/>
      <c r="B32" s="173" t="s">
        <v>99</v>
      </c>
      <c r="C32" s="174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5"/>
      <c r="C33" s="175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76" t="s">
        <v>102</v>
      </c>
      <c r="B35" s="177"/>
      <c r="C35" s="177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61" t="s">
        <v>104</v>
      </c>
      <c r="B37" s="162"/>
      <c r="C37" s="163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雪佛兰售后(秦皇岛)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2018-11-17T13:42:33Z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