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Dealer Convention &amp; MOU" sheetId="1" r:id="rId1"/>
  </sheets>
  <calcPr calcId="144525"/>
</workbook>
</file>

<file path=xl/sharedStrings.xml><?xml version="1.0" encoding="utf-8"?>
<sst xmlns="http://schemas.openxmlformats.org/spreadsheetml/2006/main" count="55" uniqueCount="43">
  <si>
    <t>No.</t>
  </si>
  <si>
    <t>Items</t>
  </si>
  <si>
    <t>Unit Price</t>
  </si>
  <si>
    <t>Qty</t>
  </si>
  <si>
    <t>Total Price</t>
  </si>
  <si>
    <t>Remark</t>
  </si>
  <si>
    <t>Notes</t>
  </si>
  <si>
    <t>Flight Tickets (max 1500 / person)</t>
  </si>
  <si>
    <t>At cost</t>
  </si>
  <si>
    <t>Meeting room</t>
  </si>
  <si>
    <t>Venue in UCCA, price negotiated by DS</t>
  </si>
  <si>
    <t xml:space="preserve">Lunch &amp; Tea-breaks </t>
  </si>
  <si>
    <t>55pers.</t>
  </si>
  <si>
    <t>Key Dealer Investor Seminar</t>
  </si>
  <si>
    <t>Dinner</t>
  </si>
  <si>
    <t>Meeting Room Decoration</t>
  </si>
  <si>
    <t>包含视频设备（LED屏-5m*3m、专业控台工作人员及控制系统）、音频设备（音响、麦克风、专业控台工作人员及控制系统）、灯光设备（灯光、灯光架、专业控台工作人员及控制系统），及人工运费</t>
  </si>
  <si>
    <t>Team Building-Test drive</t>
  </si>
  <si>
    <t>PSA agency， price negotiated by DS</t>
  </si>
  <si>
    <t>Team Building-Small groupe</t>
  </si>
  <si>
    <t xml:space="preserve">Photographer &amp; Cloud Album </t>
  </si>
  <si>
    <t>Dealer Convention KV Production (5m*3m)</t>
  </si>
  <si>
    <t>市场部提供画面,无需Design</t>
  </si>
  <si>
    <t>Dealer Convention KV Installation &amp; Deinstallation</t>
  </si>
  <si>
    <t xml:space="preserve">MOU Signage KV Design </t>
  </si>
  <si>
    <t>需设计，无需制作，屏幕展示即可</t>
  </si>
  <si>
    <t>Badge &amp; Decca Design and Production</t>
  </si>
  <si>
    <t>Receptionists</t>
  </si>
  <si>
    <t>Working Staff</t>
  </si>
  <si>
    <r>
      <rPr>
        <sz val="11"/>
        <color rgb="FF000000"/>
        <rFont val="DS Automobiles Office"/>
        <charset val="134"/>
      </rPr>
      <t>Gifts (</t>
    </r>
    <r>
      <rPr>
        <sz val="11"/>
        <color rgb="FF000000"/>
        <rFont val="Arial"/>
        <charset val="134"/>
      </rPr>
      <t>香水、香薰或其他</t>
    </r>
    <r>
      <rPr>
        <sz val="11"/>
        <color rgb="FF000000"/>
        <rFont val="DS Automobiles Office"/>
        <charset val="134"/>
      </rPr>
      <t>)</t>
    </r>
  </si>
  <si>
    <t>Awards</t>
  </si>
  <si>
    <t>Vehicle</t>
  </si>
  <si>
    <t>45座大巴，23日包天（8小时，100公里，超时费另计）</t>
  </si>
  <si>
    <t>Other materials</t>
  </si>
  <si>
    <t>授权证书、指示牌、车头牌、手卡等</t>
  </si>
  <si>
    <t>Sub total cost (excl. VAT)</t>
  </si>
  <si>
    <t>Sevice fees ( X10%)</t>
  </si>
  <si>
    <t>VAT 6%</t>
  </si>
  <si>
    <t>Total cost (incl. VAT)</t>
  </si>
  <si>
    <t>Nota: 
1. To provide supportings for the items paid at cost
2. No down payment accepted considering the date of the event</t>
  </si>
  <si>
    <r>
      <rPr>
        <sz val="11"/>
        <color rgb="FF000000"/>
        <rFont val="DS Automobiles Office"/>
        <charset val="134"/>
      </rPr>
      <t xml:space="preserve">Accommodation (in </t>
    </r>
    <r>
      <rPr>
        <sz val="11"/>
        <color rgb="FF000000"/>
        <rFont val="Arial"/>
        <charset val="134"/>
      </rPr>
      <t>北京诺金</t>
    </r>
    <r>
      <rPr>
        <sz val="11"/>
        <color rgb="FF000000"/>
        <rFont val="DS Automobiles Office"/>
        <charset val="134"/>
      </rPr>
      <t>)</t>
    </r>
  </si>
  <si>
    <t>Cost for Accommodation</t>
  </si>
  <si>
    <t>Total Cost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</si>
</sst>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_-* #,##0_-;\-* #,##0_-;_-* &quot;-&quot;??_-;_-@_-"/>
    <numFmt numFmtId="44" formatCode="_ &quot;￥&quot;* #,##0.00_ ;_ &quot;￥&quot;* \-#,##0.00_ ;_ &quot;￥&quot;* &quot;-&quot;??_ ;_ @_ "/>
    <numFmt numFmtId="177" formatCode="_-* #,##0.00_-;\-* #,##0.00_-;_-* &quot;-&quot;??_-;_-@_-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11"/>
      <color rgb="FF000000"/>
      <name val="DS Automobiles Office"/>
      <charset val="134"/>
    </font>
    <font>
      <b/>
      <sz val="11"/>
      <color theme="1"/>
      <name val="等线"/>
      <charset val="134"/>
      <scheme val="minor"/>
    </font>
    <font>
      <sz val="11"/>
      <color rgb="FF000000"/>
      <name val="DS Automobiles Office"/>
      <charset val="134"/>
    </font>
    <font>
      <sz val="11"/>
      <name val="DS Automobiles Office"/>
      <charset val="134"/>
    </font>
    <font>
      <sz val="11"/>
      <color rgb="FF000000"/>
      <name val="Calibri"/>
      <charset val="134"/>
    </font>
    <font>
      <sz val="9"/>
      <color theme="1"/>
      <name val="等线"/>
      <charset val="134"/>
      <scheme val="minor"/>
    </font>
    <font>
      <sz val="11"/>
      <color rgb="FFFF0000"/>
      <name val="DS Automobiles Office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2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10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1" borderId="1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9" fillId="6" borderId="12" applyNumberFormat="0" applyAlignment="0" applyProtection="0">
      <alignment vertical="center"/>
    </xf>
    <xf numFmtId="0" fontId="13" fillId="11" borderId="1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ont="1" applyFill="1" applyAlignment="1"/>
    <xf numFmtId="0" fontId="0" fillId="0" borderId="0" xfId="0" applyAlignment="1">
      <alignment horizontal="center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3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 readingOrder="1"/>
    </xf>
    <xf numFmtId="0" fontId="0" fillId="0" borderId="4" xfId="0" applyBorder="1" applyAlignment="1">
      <alignment horizontal="center"/>
    </xf>
    <xf numFmtId="0" fontId="3" fillId="0" borderId="5" xfId="0" applyFont="1" applyBorder="1" applyAlignment="1">
      <alignment horizontal="left" wrapText="1" readingOrder="1"/>
    </xf>
    <xf numFmtId="0" fontId="3" fillId="0" borderId="2" xfId="0" applyFont="1" applyBorder="1" applyAlignment="1">
      <alignment horizontal="center" wrapText="1" readingOrder="1"/>
    </xf>
    <xf numFmtId="0" fontId="4" fillId="0" borderId="2" xfId="0" applyFont="1" applyBorder="1" applyAlignment="1">
      <alignment horizontal="center" wrapText="1" readingOrder="1"/>
    </xf>
    <xf numFmtId="0" fontId="3" fillId="0" borderId="3" xfId="0" applyFont="1" applyBorder="1" applyAlignment="1">
      <alignment horizontal="center" wrapText="1" readingOrder="1"/>
    </xf>
    <xf numFmtId="0" fontId="3" fillId="0" borderId="6" xfId="0" applyFont="1" applyBorder="1" applyAlignment="1">
      <alignment horizontal="center" wrapText="1" readingOrder="1"/>
    </xf>
    <xf numFmtId="0" fontId="5" fillId="0" borderId="4" xfId="0" applyFont="1" applyBorder="1" applyAlignment="1">
      <alignment horizontal="center" wrapText="1" readingOrder="1"/>
    </xf>
    <xf numFmtId="0" fontId="6" fillId="0" borderId="4" xfId="0" applyFont="1" applyFill="1" applyBorder="1" applyAlignment="1"/>
    <xf numFmtId="0" fontId="6" fillId="0" borderId="4" xfId="0" applyFont="1" applyFill="1" applyBorder="1" applyAlignment="1">
      <alignment wrapText="1"/>
    </xf>
    <xf numFmtId="0" fontId="0" fillId="0" borderId="0" xfId="0" applyFont="1"/>
    <xf numFmtId="0" fontId="6" fillId="0" borderId="6" xfId="0" applyFont="1" applyFill="1" applyBorder="1" applyAlignment="1">
      <alignment wrapText="1"/>
    </xf>
    <xf numFmtId="0" fontId="3" fillId="0" borderId="5" xfId="0" applyFont="1" applyFill="1" applyBorder="1" applyAlignment="1">
      <alignment horizontal="left" wrapText="1" readingOrder="1"/>
    </xf>
    <xf numFmtId="0" fontId="3" fillId="0" borderId="6" xfId="0" applyFont="1" applyBorder="1" applyAlignment="1">
      <alignment horizontal="left" wrapText="1" readingOrder="1"/>
    </xf>
    <xf numFmtId="0" fontId="4" fillId="0" borderId="5" xfId="0" applyFont="1" applyBorder="1" applyAlignment="1">
      <alignment horizontal="left" wrapText="1" readingOrder="1"/>
    </xf>
    <xf numFmtId="0" fontId="3" fillId="0" borderId="2" xfId="0" applyFont="1" applyFill="1" applyBorder="1" applyAlignment="1">
      <alignment horizontal="center" wrapText="1" readingOrder="1"/>
    </xf>
    <xf numFmtId="0" fontId="4" fillId="0" borderId="2" xfId="0" applyFont="1" applyFill="1" applyBorder="1" applyAlignment="1">
      <alignment horizontal="center" wrapText="1" readingOrder="1"/>
    </xf>
    <xf numFmtId="0" fontId="0" fillId="0" borderId="4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76" fontId="0" fillId="0" borderId="4" xfId="8" applyNumberFormat="1" applyFont="1" applyBorder="1" applyAlignment="1">
      <alignment vertical="center"/>
    </xf>
    <xf numFmtId="176" fontId="0" fillId="0" borderId="4" xfId="8" applyNumberFormat="1" applyFont="1" applyBorder="1"/>
    <xf numFmtId="0" fontId="0" fillId="0" borderId="4" xfId="0" applyBorder="1"/>
    <xf numFmtId="0" fontId="0" fillId="0" borderId="7" xfId="0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3" fillId="0" borderId="1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 wrapText="1" readingOrder="1"/>
    </xf>
    <xf numFmtId="0" fontId="7" fillId="0" borderId="1" xfId="0" applyFont="1" applyBorder="1" applyAlignment="1">
      <alignment horizontal="center" wrapText="1" readingOrder="1"/>
    </xf>
    <xf numFmtId="0" fontId="3" fillId="0" borderId="9" xfId="0" applyFont="1" applyBorder="1" applyAlignment="1">
      <alignment horizontal="center" wrapText="1" readingOrder="1"/>
    </xf>
    <xf numFmtId="0" fontId="3" fillId="0" borderId="10" xfId="0" applyFont="1" applyBorder="1" applyAlignment="1">
      <alignment horizontal="center" wrapText="1" readingOrder="1"/>
    </xf>
    <xf numFmtId="0" fontId="5" fillId="0" borderId="11" xfId="0" applyFont="1" applyBorder="1" applyAlignment="1">
      <alignment horizontal="center" wrapText="1" readingOrder="1"/>
    </xf>
    <xf numFmtId="0" fontId="0" fillId="0" borderId="4" xfId="0" applyFont="1" applyBorder="1"/>
    <xf numFmtId="0" fontId="0" fillId="0" borderId="4" xfId="0" applyBorder="1" applyAlignment="1">
      <alignment horizontal="center" readingOrder="1"/>
    </xf>
    <xf numFmtId="0" fontId="0" fillId="4" borderId="4" xfId="0" applyFont="1" applyFill="1" applyBorder="1"/>
    <xf numFmtId="176" fontId="0" fillId="0" borderId="6" xfId="0" applyNumberForma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tabSelected="1" topLeftCell="A11" workbookViewId="0">
      <selection activeCell="C30" sqref="C30:E30"/>
    </sheetView>
  </sheetViews>
  <sheetFormatPr defaultColWidth="9" defaultRowHeight="13.85" outlineLevelCol="7"/>
  <cols>
    <col min="2" max="2" width="46.858407079646" customWidth="1"/>
    <col min="3" max="3" width="16" customWidth="1"/>
    <col min="4" max="4" width="5.70796460176991" customWidth="1"/>
    <col min="5" max="5" width="11.4247787610619" customWidth="1"/>
    <col min="6" max="6" width="46.141592920354" customWidth="1"/>
    <col min="7" max="7" width="17.283185840708" style="2" customWidth="1"/>
  </cols>
  <sheetData>
    <row r="1" ht="20.25" customHeight="1" spans="1:7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</row>
    <row r="2" ht="14.25" spans="1:7">
      <c r="A2" s="8">
        <v>1</v>
      </c>
      <c r="B2" s="9" t="s">
        <v>7</v>
      </c>
      <c r="C2" s="10">
        <v>1500</v>
      </c>
      <c r="D2" s="11">
        <v>29</v>
      </c>
      <c r="E2" s="12">
        <f>C2*D2</f>
        <v>43500</v>
      </c>
      <c r="F2" s="13"/>
      <c r="G2" s="14" t="s">
        <v>8</v>
      </c>
    </row>
    <row r="3" ht="14.25" spans="1:7">
      <c r="A3" s="8">
        <v>2</v>
      </c>
      <c r="B3" s="9" t="s">
        <v>9</v>
      </c>
      <c r="C3" s="12">
        <v>10000</v>
      </c>
      <c r="D3" s="11">
        <v>1</v>
      </c>
      <c r="E3" s="12">
        <f t="shared" ref="E3:E20" si="0">C3*D3</f>
        <v>10000</v>
      </c>
      <c r="F3" s="15" t="s">
        <v>10</v>
      </c>
      <c r="G3" s="14" t="s">
        <v>8</v>
      </c>
    </row>
    <row r="4" ht="14.25" spans="1:7">
      <c r="A4" s="8">
        <v>3</v>
      </c>
      <c r="B4" s="9" t="s">
        <v>11</v>
      </c>
      <c r="C4" s="10">
        <v>320</v>
      </c>
      <c r="D4" s="11">
        <v>55</v>
      </c>
      <c r="E4" s="12">
        <f t="shared" si="0"/>
        <v>17600</v>
      </c>
      <c r="F4" s="15" t="s">
        <v>12</v>
      </c>
      <c r="G4" s="14" t="s">
        <v>8</v>
      </c>
    </row>
    <row r="5" ht="14.25" spans="1:7">
      <c r="A5" s="8">
        <v>4</v>
      </c>
      <c r="B5" s="9" t="s">
        <v>13</v>
      </c>
      <c r="C5" s="10">
        <v>300</v>
      </c>
      <c r="D5" s="11">
        <v>10</v>
      </c>
      <c r="E5" s="12">
        <f t="shared" si="0"/>
        <v>3000</v>
      </c>
      <c r="F5" s="13"/>
      <c r="G5" s="14" t="s">
        <v>8</v>
      </c>
    </row>
    <row r="6" ht="14.25" spans="1:7">
      <c r="A6" s="8">
        <v>5</v>
      </c>
      <c r="B6" s="9" t="s">
        <v>14</v>
      </c>
      <c r="C6" s="10">
        <v>400</v>
      </c>
      <c r="D6" s="11">
        <v>55</v>
      </c>
      <c r="E6" s="12">
        <f t="shared" si="0"/>
        <v>22000</v>
      </c>
      <c r="F6" s="13"/>
      <c r="G6" s="14" t="s">
        <v>8</v>
      </c>
    </row>
    <row r="7" ht="46.5" spans="1:8">
      <c r="A7" s="8">
        <v>6</v>
      </c>
      <c r="B7" s="9" t="s">
        <v>15</v>
      </c>
      <c r="C7" s="10">
        <v>16000</v>
      </c>
      <c r="D7" s="11">
        <v>1</v>
      </c>
      <c r="E7" s="12">
        <f t="shared" si="0"/>
        <v>16000</v>
      </c>
      <c r="F7" s="16" t="s">
        <v>16</v>
      </c>
      <c r="G7" s="14"/>
      <c r="H7" s="17"/>
    </row>
    <row r="8" ht="13" customHeight="1" spans="1:8">
      <c r="A8" s="8">
        <v>7</v>
      </c>
      <c r="B8" s="9" t="s">
        <v>17</v>
      </c>
      <c r="C8" s="10">
        <v>15000</v>
      </c>
      <c r="D8" s="11">
        <v>1</v>
      </c>
      <c r="E8" s="12">
        <f t="shared" si="0"/>
        <v>15000</v>
      </c>
      <c r="F8" s="18" t="s">
        <v>18</v>
      </c>
      <c r="G8" s="14"/>
      <c r="H8" s="17"/>
    </row>
    <row r="9" ht="14.25" spans="1:8">
      <c r="A9" s="8">
        <v>8</v>
      </c>
      <c r="B9" s="9" t="s">
        <v>19</v>
      </c>
      <c r="C9" s="11">
        <v>4500</v>
      </c>
      <c r="D9" s="11">
        <v>1</v>
      </c>
      <c r="E9" s="12">
        <f t="shared" si="0"/>
        <v>4500</v>
      </c>
      <c r="F9" s="13"/>
      <c r="G9" s="14"/>
      <c r="H9" s="17"/>
    </row>
    <row r="10" ht="14.25" spans="1:7">
      <c r="A10" s="8">
        <v>9</v>
      </c>
      <c r="B10" s="9" t="s">
        <v>20</v>
      </c>
      <c r="C10" s="10">
        <v>5000</v>
      </c>
      <c r="D10" s="11">
        <v>1</v>
      </c>
      <c r="E10" s="12">
        <f t="shared" si="0"/>
        <v>5000</v>
      </c>
      <c r="F10" s="15"/>
      <c r="G10" s="14"/>
    </row>
    <row r="11" ht="14.25" spans="1:7">
      <c r="A11" s="8">
        <v>10</v>
      </c>
      <c r="B11" s="19" t="s">
        <v>21</v>
      </c>
      <c r="C11" s="10">
        <v>1200</v>
      </c>
      <c r="D11" s="11">
        <v>1</v>
      </c>
      <c r="E11" s="12">
        <f t="shared" si="0"/>
        <v>1200</v>
      </c>
      <c r="F11" s="20" t="s">
        <v>22</v>
      </c>
      <c r="G11" s="14"/>
    </row>
    <row r="12" ht="14.25" spans="1:7">
      <c r="A12" s="8">
        <v>11</v>
      </c>
      <c r="B12" s="9" t="s">
        <v>23</v>
      </c>
      <c r="C12" s="10">
        <v>800</v>
      </c>
      <c r="D12" s="11">
        <v>1</v>
      </c>
      <c r="E12" s="12">
        <f t="shared" si="0"/>
        <v>800</v>
      </c>
      <c r="F12" s="13"/>
      <c r="G12" s="14"/>
    </row>
    <row r="13" ht="14.25" spans="1:7">
      <c r="A13" s="8">
        <v>12</v>
      </c>
      <c r="B13" s="21" t="s">
        <v>24</v>
      </c>
      <c r="C13" s="11">
        <v>800</v>
      </c>
      <c r="D13" s="11">
        <v>1</v>
      </c>
      <c r="E13" s="12">
        <f t="shared" si="0"/>
        <v>800</v>
      </c>
      <c r="F13" s="20" t="s">
        <v>25</v>
      </c>
      <c r="G13" s="14"/>
    </row>
    <row r="14" ht="14.25" spans="1:7">
      <c r="A14" s="8">
        <v>13</v>
      </c>
      <c r="B14" s="9" t="s">
        <v>26</v>
      </c>
      <c r="C14" s="10">
        <v>20</v>
      </c>
      <c r="D14" s="11">
        <v>70</v>
      </c>
      <c r="E14" s="12">
        <f t="shared" si="0"/>
        <v>1400</v>
      </c>
      <c r="F14" s="13"/>
      <c r="G14" s="14"/>
    </row>
    <row r="15" ht="14.25" spans="1:7">
      <c r="A15" s="8">
        <v>14</v>
      </c>
      <c r="B15" s="9" t="s">
        <v>27</v>
      </c>
      <c r="C15" s="10">
        <v>600</v>
      </c>
      <c r="D15" s="11">
        <v>4</v>
      </c>
      <c r="E15" s="12">
        <f t="shared" si="0"/>
        <v>2400</v>
      </c>
      <c r="F15" s="13"/>
      <c r="G15" s="14"/>
    </row>
    <row r="16" ht="14.25" spans="1:7">
      <c r="A16" s="8">
        <v>15</v>
      </c>
      <c r="B16" s="9" t="s">
        <v>28</v>
      </c>
      <c r="C16" s="10">
        <v>600</v>
      </c>
      <c r="D16" s="11">
        <v>6</v>
      </c>
      <c r="E16" s="12">
        <f t="shared" si="0"/>
        <v>3600</v>
      </c>
      <c r="F16" s="13"/>
      <c r="G16" s="14"/>
    </row>
    <row r="17" ht="14.25" spans="1:7">
      <c r="A17" s="8">
        <v>17</v>
      </c>
      <c r="B17" s="9" t="s">
        <v>29</v>
      </c>
      <c r="C17" s="10">
        <v>400</v>
      </c>
      <c r="D17" s="11">
        <v>34</v>
      </c>
      <c r="E17" s="12">
        <f t="shared" si="0"/>
        <v>13600</v>
      </c>
      <c r="F17" s="13"/>
      <c r="G17" s="14" t="s">
        <v>8</v>
      </c>
    </row>
    <row r="18" ht="14.25" spans="1:7">
      <c r="A18" s="8">
        <v>18</v>
      </c>
      <c r="B18" s="9" t="s">
        <v>30</v>
      </c>
      <c r="C18" s="10">
        <v>218</v>
      </c>
      <c r="D18" s="11">
        <v>15</v>
      </c>
      <c r="E18" s="12">
        <f t="shared" si="0"/>
        <v>3270</v>
      </c>
      <c r="F18" s="13"/>
      <c r="G18" s="14"/>
    </row>
    <row r="19" s="1" customFormat="1" spans="1:7">
      <c r="A19" s="8">
        <v>19</v>
      </c>
      <c r="B19" s="19" t="s">
        <v>31</v>
      </c>
      <c r="C19" s="22">
        <v>2000</v>
      </c>
      <c r="D19" s="23">
        <v>1</v>
      </c>
      <c r="E19" s="12">
        <f t="shared" si="0"/>
        <v>2000</v>
      </c>
      <c r="F19" s="16" t="s">
        <v>32</v>
      </c>
      <c r="G19" s="24"/>
    </row>
    <row r="20" s="1" customFormat="1" spans="1:7">
      <c r="A20" s="8">
        <v>20</v>
      </c>
      <c r="B20" s="19" t="s">
        <v>33</v>
      </c>
      <c r="C20" s="22">
        <v>1500</v>
      </c>
      <c r="D20" s="23">
        <v>1</v>
      </c>
      <c r="E20" s="12">
        <f t="shared" si="0"/>
        <v>1500</v>
      </c>
      <c r="F20" s="16" t="s">
        <v>34</v>
      </c>
      <c r="G20" s="24"/>
    </row>
    <row r="21" spans="1:7">
      <c r="A21" s="8"/>
      <c r="B21" s="25" t="s">
        <v>35</v>
      </c>
      <c r="C21" s="25"/>
      <c r="D21" s="26"/>
      <c r="E21" s="27">
        <f>SUM(E2:E20)</f>
        <v>167170</v>
      </c>
      <c r="F21" s="28"/>
      <c r="G21" s="29"/>
    </row>
    <row r="22" spans="1:7">
      <c r="A22" s="8"/>
      <c r="B22" s="30" t="s">
        <v>36</v>
      </c>
      <c r="C22" s="25"/>
      <c r="D22" s="26"/>
      <c r="E22" s="28">
        <f>E21*10%</f>
        <v>16717</v>
      </c>
      <c r="F22" s="28"/>
      <c r="G22" s="29"/>
    </row>
    <row r="23" spans="1:7">
      <c r="A23" s="8"/>
      <c r="B23" s="25" t="s">
        <v>37</v>
      </c>
      <c r="C23" s="25"/>
      <c r="D23" s="26"/>
      <c r="E23" s="28">
        <f>(E21+E22)*6%</f>
        <v>11033.22</v>
      </c>
      <c r="F23" s="28"/>
      <c r="G23" s="29"/>
    </row>
    <row r="24" spans="1:7">
      <c r="A24" s="8"/>
      <c r="B24" s="25" t="s">
        <v>38</v>
      </c>
      <c r="C24" s="25"/>
      <c r="D24" s="26"/>
      <c r="E24" s="28">
        <f>SUM(E21:E23)</f>
        <v>194920.22</v>
      </c>
      <c r="F24" s="28"/>
      <c r="G24" s="29"/>
    </row>
    <row r="25" ht="52.5" customHeight="1" spans="1:7">
      <c r="A25" s="8"/>
      <c r="B25" s="31" t="s">
        <v>39</v>
      </c>
      <c r="C25" s="31"/>
      <c r="D25" s="31"/>
      <c r="E25" s="31"/>
      <c r="F25" s="31"/>
      <c r="G25" s="32"/>
    </row>
    <row r="27" ht="13.9" spans="2:7">
      <c r="B27" s="4" t="s">
        <v>1</v>
      </c>
      <c r="C27" s="4" t="s">
        <v>2</v>
      </c>
      <c r="D27" s="4" t="s">
        <v>3</v>
      </c>
      <c r="E27" s="5" t="s">
        <v>4</v>
      </c>
      <c r="F27" s="6" t="s">
        <v>5</v>
      </c>
      <c r="G27" s="7" t="s">
        <v>6</v>
      </c>
    </row>
    <row r="28" ht="14.25" spans="2:7">
      <c r="B28" s="33" t="s">
        <v>40</v>
      </c>
      <c r="C28" s="34">
        <v>850</v>
      </c>
      <c r="D28" s="35">
        <v>33</v>
      </c>
      <c r="E28" s="36">
        <f>C28*D28</f>
        <v>28050</v>
      </c>
      <c r="F28" s="37"/>
      <c r="G28" s="38" t="s">
        <v>8</v>
      </c>
    </row>
    <row r="29" spans="2:7">
      <c r="B29" s="39" t="s">
        <v>41</v>
      </c>
      <c r="C29" s="29"/>
      <c r="D29" s="29"/>
      <c r="E29" s="29">
        <f>E28*1.1*1.06</f>
        <v>32706.3</v>
      </c>
      <c r="F29" s="29"/>
      <c r="G29" s="40"/>
    </row>
    <row r="30" spans="2:5">
      <c r="B30" s="41" t="s">
        <v>42</v>
      </c>
      <c r="C30" s="42">
        <f>E24+E29</f>
        <v>227626.52</v>
      </c>
      <c r="D30" s="25"/>
      <c r="E30" s="26"/>
    </row>
  </sheetData>
  <mergeCells count="6">
    <mergeCell ref="B21:D21"/>
    <mergeCell ref="B22:D22"/>
    <mergeCell ref="B23:D23"/>
    <mergeCell ref="B24:D24"/>
    <mergeCell ref="B25:G25"/>
    <mergeCell ref="C30:E3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PSA GROUP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Dealer Convention &amp; MOU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XIAOJING ZHU - U558146</dc:creator>
  <cp:lastModifiedBy>杨彦</cp:lastModifiedBy>
  <dcterms:created xsi:type="dcterms:W3CDTF">2021-03-03T15:15:00Z</dcterms:created>
  <dcterms:modified xsi:type="dcterms:W3CDTF">2021-03-16T13:07:18Z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fd53d93-3f4c-4b90-b511-bd6bdbb4fba9_Enabled">
    <vt:lpwstr>true</vt:lpwstr>
  </property>
  <property fmtid="{D5CDD505-2E9C-101B-9397-08002B2CF9AE}" pid="3" name="MSIP_Label_2fd53d93-3f4c-4b90-b511-bd6bdbb4fba9_SetDate">
    <vt:lpwstr>2021-03-09T02:52:49Z</vt:lpwstr>
  </property>
  <property fmtid="{D5CDD505-2E9C-101B-9397-08002B2CF9AE}" pid="4" name="MSIP_Label_2fd53d93-3f4c-4b90-b511-bd6bdbb4fba9_Method">
    <vt:lpwstr>Standard</vt:lpwstr>
  </property>
  <property fmtid="{D5CDD505-2E9C-101B-9397-08002B2CF9AE}" pid="5" name="MSIP_Label_2fd53d93-3f4c-4b90-b511-bd6bdbb4fba9_Name">
    <vt:lpwstr>2fd53d93-3f4c-4b90-b511-bd6bdbb4fba9</vt:lpwstr>
  </property>
  <property fmtid="{D5CDD505-2E9C-101B-9397-08002B2CF9AE}" pid="6" name="MSIP_Label_2fd53d93-3f4c-4b90-b511-bd6bdbb4fba9_SiteId">
    <vt:lpwstr>d852d5cd-724c-4128-8812-ffa5db3f8507</vt:lpwstr>
  </property>
  <property fmtid="{D5CDD505-2E9C-101B-9397-08002B2CF9AE}" pid="7" name="MSIP_Label_2fd53d93-3f4c-4b90-b511-bd6bdbb4fba9_ActionId">
    <vt:lpwstr>decb3aa7-e3da-4229-8b22-358ef5b1d9cf</vt:lpwstr>
  </property>
  <property fmtid="{D5CDD505-2E9C-101B-9397-08002B2CF9AE}" pid="8" name="MSIP_Label_2fd53d93-3f4c-4b90-b511-bd6bdbb4fba9_ContentBits">
    <vt:lpwstr>0</vt:lpwstr>
  </property>
  <property fmtid="{D5CDD505-2E9C-101B-9397-08002B2CF9AE}" pid="9" name="KSOProductBuildVer">
    <vt:lpwstr>2052-11.1.0.10314</vt:lpwstr>
  </property>
</Properties>
</file>