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2月份\12.05迈蓝利加隆中欧专家顾问会\结算\"/>
    </mc:Choice>
  </mc:AlternateContent>
  <bookViews>
    <workbookView xWindow="0" yWindow="0" windowWidth="23040" windowHeight="9360" activeTab="1"/>
  </bookViews>
  <sheets>
    <sheet name="员工报销明细" sheetId="3" r:id="rId1"/>
    <sheet name="差旅报销" sheetId="4" r:id="rId2"/>
  </sheets>
  <calcPr calcId="152511"/>
</workbook>
</file>

<file path=xl/calcChain.xml><?xml version="1.0" encoding="utf-8"?>
<calcChain xmlns="http://schemas.openxmlformats.org/spreadsheetml/2006/main">
  <c r="H35" i="4" l="1"/>
  <c r="I34" i="4"/>
  <c r="I35" i="4" s="1"/>
  <c r="I18" i="4"/>
  <c r="G21" i="4" s="1"/>
  <c r="G18" i="4"/>
  <c r="B17" i="4"/>
  <c r="B16" i="4"/>
  <c r="B15" i="4"/>
  <c r="H14" i="4"/>
  <c r="B14" i="4"/>
  <c r="H13" i="4"/>
  <c r="B13" i="4"/>
  <c r="H12" i="4"/>
  <c r="H18" i="4" s="1"/>
  <c r="B21" i="4" s="1"/>
  <c r="B12" i="4"/>
  <c r="B11" i="4"/>
  <c r="K21" i="4" l="1"/>
  <c r="H48" i="3" l="1"/>
  <c r="H47" i="3"/>
  <c r="H46" i="3"/>
  <c r="H45" i="3"/>
  <c r="C52" i="3" l="1"/>
  <c r="D52" i="3"/>
  <c r="G21" i="3"/>
  <c r="H17" i="3"/>
  <c r="H21" i="3" s="1"/>
  <c r="H18" i="3"/>
  <c r="H19" i="3"/>
  <c r="H20" i="3"/>
  <c r="F21" i="3"/>
  <c r="G52" i="3"/>
  <c r="F52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H26" i="3"/>
  <c r="H15" i="3"/>
  <c r="H49" i="3"/>
  <c r="H50" i="3"/>
  <c r="H52" i="3" s="1"/>
  <c r="H51" i="3"/>
  <c r="D44" i="3"/>
  <c r="C44" i="3"/>
  <c r="D40" i="3"/>
  <c r="C40" i="3"/>
  <c r="D37" i="3"/>
  <c r="C37" i="3"/>
  <c r="D32" i="3"/>
  <c r="C32" i="3"/>
  <c r="D27" i="3"/>
  <c r="C27" i="3"/>
  <c r="D24" i="3"/>
  <c r="D53" i="3" s="1"/>
  <c r="C24" i="3"/>
  <c r="E8" i="3"/>
  <c r="E13" i="3" s="1"/>
  <c r="H8" i="3"/>
  <c r="H9" i="3"/>
  <c r="H13" i="3" s="1"/>
  <c r="H10" i="3"/>
  <c r="H11" i="3"/>
  <c r="H12" i="3"/>
  <c r="H14" i="3"/>
  <c r="H22" i="3"/>
  <c r="H23" i="3"/>
  <c r="H25" i="3"/>
  <c r="H27" i="3" s="1"/>
  <c r="H28" i="3"/>
  <c r="H32" i="3" s="1"/>
  <c r="H29" i="3"/>
  <c r="H30" i="3"/>
  <c r="H31" i="3"/>
  <c r="H33" i="3"/>
  <c r="H37" i="3" s="1"/>
  <c r="H34" i="3"/>
  <c r="H35" i="3"/>
  <c r="H36" i="3"/>
  <c r="H38" i="3"/>
  <c r="H40" i="3" s="1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H44" i="3" l="1"/>
  <c r="H53" i="3" s="1"/>
  <c r="C58" i="3" s="1"/>
  <c r="H16" i="3"/>
  <c r="C53" i="3"/>
  <c r="H24" i="3"/>
  <c r="F53" i="3"/>
  <c r="E58" i="3" s="1"/>
  <c r="G53" i="3"/>
  <c r="G58" i="3" s="1"/>
  <c r="E52" i="3"/>
  <c r="E53" i="3" s="1"/>
  <c r="A58" i="3" s="1"/>
  <c r="I58" i="3" l="1"/>
</calcChain>
</file>

<file path=xl/sharedStrings.xml><?xml version="1.0" encoding="utf-8"?>
<sst xmlns="http://schemas.openxmlformats.org/spreadsheetml/2006/main" count="126" uniqueCount="104">
  <si>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</si>
  <si>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</si>
  <si>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</si>
  <si>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</si>
  <si>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</si>
  <si>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</si>
  <si>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</si>
  <si>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</si>
  <si>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</si>
  <si>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</si>
  <si>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</si>
  <si>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</si>
  <si>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</si>
  <si>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</si>
  <si>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</si>
  <si>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</si>
  <si>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</si>
  <si>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</si>
  <si>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</si>
  <si>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</si>
  <si>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</si>
  <si>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</si>
  <si>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</si>
  <si>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</si>
  <si>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</si>
  <si>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</si>
  <si>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</si>
  <si>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</si>
  <si>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</si>
  <si>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</si>
  <si>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</si>
  <si>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</si>
  <si>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</si>
  <si>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</si>
  <si>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</si>
  <si>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</si>
  <si>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</si>
  <si>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</si>
  <si>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</si>
  <si>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</si>
  <si>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</si>
  <si>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</si>
  <si>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</si>
  <si>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</si>
  <si>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</si>
  <si>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</si>
  <si>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</si>
  <si>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</si>
  <si>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</si>
  <si>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</si>
  <si>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序号</t>
    <phoneticPr fontId="1" type="noConversion"/>
  </si>
  <si>
    <t>会议日期：12.5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</si>
  <si>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</si>
  <si>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</si>
  <si>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</si>
  <si>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</si>
  <si>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</si>
  <si>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</si>
  <si>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</si>
  <si>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</si>
  <si>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</si>
  <si>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</si>
  <si>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</si>
  <si>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</si>
  <si>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</si>
  <si>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</si>
  <si>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</si>
  <si>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</si>
  <si>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</si>
  <si>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</si>
  <si>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</si>
  <si>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</si>
  <si>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</si>
  <si>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</si>
  <si>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</si>
  <si>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</si>
  <si>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</si>
  <si>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</si>
  <si>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</si>
  <si>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业务2部</t>
    <phoneticPr fontId="1" type="noConversion"/>
  </si>
  <si>
    <t>团号:</t>
    <phoneticPr fontId="1" type="noConversion"/>
  </si>
  <si>
    <t>【员工上会补助统计单】</t>
    <phoneticPr fontId="1" type="noConversion"/>
  </si>
  <si>
    <t>北京</t>
    <phoneticPr fontId="1" type="noConversion"/>
  </si>
  <si>
    <t>出差城市</t>
    <phoneticPr fontId="1" type="noConversion"/>
  </si>
  <si>
    <t>出差起止日期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</si>
  <si>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</si>
  <si>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</si>
  <si>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</si>
  <si>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</si>
  <si>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成可心交通费</t>
    <phoneticPr fontId="1" type="noConversion"/>
  </si>
  <si>
    <t>12.5午餐（成可心+袁少晨）</t>
    <phoneticPr fontId="1" type="noConversion"/>
  </si>
  <si>
    <t>12.5晚餐（成可心+袁少晨）</t>
    <phoneticPr fontId="1" type="noConversion"/>
  </si>
  <si>
    <t xml:space="preserve">HMJB-210105-MLL288  </t>
    <phoneticPr fontId="1" type="noConversion"/>
  </si>
  <si>
    <t>袁少晨交通费</t>
    <phoneticPr fontId="1" type="noConversion"/>
  </si>
  <si>
    <t>徐小元车费</t>
    <phoneticPr fontId="1" type="noConversion"/>
  </si>
  <si>
    <t>上海水果</t>
    <phoneticPr fontId="1" type="noConversion"/>
  </si>
  <si>
    <t>上海蛋糕</t>
    <phoneticPr fontId="1" type="noConversion"/>
  </si>
  <si>
    <t>12.5上海客人晚餐</t>
    <phoneticPr fontId="1" type="noConversion"/>
  </si>
  <si>
    <t>12.5北京客人晚餐</t>
    <phoneticPr fontId="1" type="noConversion"/>
  </si>
  <si>
    <t>北京好利来蛋糕</t>
    <phoneticPr fontId="1" type="noConversion"/>
  </si>
  <si>
    <t>北京家乐福水果</t>
    <phoneticPr fontId="1" type="noConversion"/>
  </si>
  <si>
    <t>上海味多美蛋糕</t>
    <phoneticPr fontId="1" type="noConversion"/>
  </si>
  <si>
    <t>上海劳务费</t>
    <phoneticPr fontId="1" type="noConversion"/>
  </si>
  <si>
    <t>差旅费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</si>
</sst>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_);[Red]\(#,##0.00\)"/>
    <numFmt numFmtId="179" formatCode="0.00_);[Red]\(0.00\)"/>
    <numFmt numFmtId="180" formatCode="#,##0.00;[Red]#,##0.00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124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178" fontId="6" fillId="0" borderId="0" xfId="0" applyNumberFormat="1" applyFont="1">
      <alignment vertical="center"/>
    </xf>
    <xf numFmtId="178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10" fillId="0" borderId="1" xfId="0" applyFont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4" fillId="0" borderId="0" xfId="1">
      <alignment vertical="center"/>
    </xf>
    <xf numFmtId="0" fontId="13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5" fillId="0" borderId="9" xfId="1" applyFont="1" applyBorder="1" applyAlignment="1">
      <alignment horizontal="right" vertical="center"/>
    </xf>
    <xf numFmtId="0" fontId="15" fillId="0" borderId="11" xfId="1" applyFont="1" applyBorder="1">
      <alignment vertical="center"/>
    </xf>
    <xf numFmtId="0" fontId="15" fillId="0" borderId="0" xfId="1" applyFont="1" applyBorder="1">
      <alignment vertical="center"/>
    </xf>
    <xf numFmtId="0" fontId="15" fillId="0" borderId="0" xfId="1" applyFont="1" applyBorder="1" applyAlignment="1">
      <alignment horizontal="right" vertical="center"/>
    </xf>
    <xf numFmtId="0" fontId="15" fillId="0" borderId="0" xfId="1" applyFont="1" applyFill="1" applyBorder="1">
      <alignment vertical="center"/>
    </xf>
    <xf numFmtId="0" fontId="15" fillId="0" borderId="13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7" xfId="1" applyFont="1" applyBorder="1" applyAlignment="1">
      <alignment horizontal="right" vertical="center"/>
    </xf>
    <xf numFmtId="0" fontId="15" fillId="8" borderId="7" xfId="1" applyFont="1" applyFill="1" applyBorder="1" applyAlignment="1">
      <alignment horizontal="center" vertical="center"/>
    </xf>
    <xf numFmtId="0" fontId="15" fillId="0" borderId="7" xfId="1" applyFont="1" applyFill="1" applyBorder="1">
      <alignment vertical="center"/>
    </xf>
    <xf numFmtId="0" fontId="15" fillId="0" borderId="0" xfId="1" applyFont="1">
      <alignment vertical="center"/>
    </xf>
    <xf numFmtId="0" fontId="16" fillId="0" borderId="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79" fontId="15" fillId="2" borderId="1" xfId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vertical="center"/>
    </xf>
    <xf numFmtId="179" fontId="15" fillId="2" borderId="5" xfId="1" applyNumberFormat="1" applyFont="1" applyFill="1" applyBorder="1" applyAlignment="1">
      <alignment horizontal="center" vertical="center"/>
    </xf>
    <xf numFmtId="179" fontId="15" fillId="2" borderId="15" xfId="1" applyNumberFormat="1" applyFont="1" applyFill="1" applyBorder="1" applyAlignment="1">
      <alignment horizontal="center" vertical="center"/>
    </xf>
    <xf numFmtId="180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177" fontId="15" fillId="0" borderId="0" xfId="1" applyNumberFormat="1" applyFont="1" applyBorder="1" applyAlignment="1">
      <alignment horizontal="left" vertical="center"/>
    </xf>
    <xf numFmtId="176" fontId="16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80" fontId="16" fillId="0" borderId="5" xfId="1" applyNumberFormat="1" applyFont="1" applyBorder="1" applyAlignment="1">
      <alignment horizontal="center" vertical="center"/>
    </xf>
    <xf numFmtId="180" fontId="16" fillId="0" borderId="15" xfId="1" applyNumberFormat="1" applyFont="1" applyBorder="1" applyAlignment="1">
      <alignment horizontal="center" vertical="center"/>
    </xf>
    <xf numFmtId="179" fontId="15" fillId="2" borderId="5" xfId="1" applyNumberFormat="1" applyFont="1" applyFill="1" applyBorder="1" applyAlignment="1">
      <alignment horizontal="center" vertical="center"/>
    </xf>
    <xf numFmtId="179" fontId="15" fillId="2" borderId="15" xfId="1" applyNumberFormat="1" applyFont="1" applyFill="1" applyBorder="1" applyAlignment="1">
      <alignment horizontal="center" vertical="center"/>
    </xf>
    <xf numFmtId="0" fontId="15" fillId="8" borderId="7" xfId="1" applyFont="1" applyFill="1" applyBorder="1" applyAlignment="1">
      <alignment horizontal="center" vertical="center"/>
    </xf>
    <xf numFmtId="0" fontId="15" fillId="8" borderId="14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79" fontId="15" fillId="2" borderId="1" xfId="1" applyNumberFormat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58" fontId="15" fillId="2" borderId="1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5" fillId="8" borderId="9" xfId="1" applyFont="1" applyFill="1" applyBorder="1" applyAlignment="1">
      <alignment horizontal="center" vertical="center"/>
    </xf>
    <xf numFmtId="0" fontId="15" fillId="8" borderId="10" xfId="1" applyFont="1" applyFill="1" applyBorder="1" applyAlignment="1">
      <alignment horizontal="center" vertical="center"/>
    </xf>
    <xf numFmtId="0" fontId="15" fillId="8" borderId="0" xfId="1" applyFont="1" applyFill="1" applyBorder="1" applyAlignment="1">
      <alignment horizontal="center" vertical="center"/>
    </xf>
    <xf numFmtId="0" fontId="15" fillId="8" borderId="12" xfId="1" applyFont="1" applyFill="1" applyBorder="1" applyAlignment="1">
      <alignment horizontal="center" vertical="center"/>
    </xf>
    <xf numFmtId="58" fontId="15" fillId="8" borderId="0" xfId="1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7" fontId="16" fillId="2" borderId="1" xfId="1" applyNumberFormat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802005</xdr:colOff>
      <xdr:row>3</xdr:row>
      <xdr:rowOff>348615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5865" cy="935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="90" zoomScaleNormal="90" workbookViewId="0">
      <pane ySplit="7" topLeftCell="A38" activePane="bottomLeft" state="frozen"/>
      <selection pane="bottomLeft" activeCell="M44" sqref="M44"/>
    </sheetView>
  </sheetViews>
  <sheetFormatPr defaultRowHeight="21" customHeight="1" x14ac:dyDescent="0.25"/>
  <cols>
    <col min="1" max="1" width="9" style="1"/>
    <col min="2" max="2" width="16.77734375" style="2" bestFit="1" customWidth="1"/>
    <col min="3" max="3" width="10.5546875" style="4" bestFit="1" customWidth="1"/>
    <col min="4" max="4" width="8.88671875" style="2"/>
    <col min="5" max="5" width="13" style="2" bestFit="1" customWidth="1"/>
    <col min="6" max="6" width="12.88671875" style="2" bestFit="1" customWidth="1"/>
    <col min="7" max="7" width="9.109375" style="2" bestFit="1" customWidth="1"/>
    <col min="8" max="8" width="12.88671875" style="2" bestFit="1" customWidth="1"/>
    <col min="9" max="9" width="24.88671875" style="2" customWidth="1"/>
    <col min="10" max="10" width="39.44140625" style="2" customWidth="1"/>
    <col min="11" max="16384" width="8.88671875" style="2"/>
  </cols>
  <sheetData>
    <row r="2" spans="1:12" ht="21" customHeight="1" x14ac:dyDescent="0.25">
      <c r="C2" s="91" t="s">
        <v>44</v>
      </c>
      <c r="D2" s="91"/>
      <c r="E2" s="91"/>
      <c r="F2" s="91"/>
      <c r="G2" s="91"/>
      <c r="H2" s="91"/>
      <c r="I2" s="3"/>
      <c r="J2" s="3"/>
      <c r="K2" s="3"/>
      <c r="L2" s="3"/>
    </row>
    <row r="4" spans="1:12" ht="21" customHeight="1" x14ac:dyDescent="0.25">
      <c r="H4" s="89" t="s">
        <v>49</v>
      </c>
      <c r="I4" s="87" t="s">
        <v>92</v>
      </c>
      <c r="J4" s="60" t="s">
        <v>51</v>
      </c>
    </row>
    <row r="5" spans="1:12" ht="21" customHeight="1" x14ac:dyDescent="0.25">
      <c r="H5" s="90"/>
      <c r="I5" s="88"/>
      <c r="J5" s="61"/>
    </row>
    <row r="6" spans="1:12" ht="21" customHeight="1" x14ac:dyDescent="0.25">
      <c r="A6" s="68" t="s">
        <v>50</v>
      </c>
      <c r="B6" s="68" t="s">
        <v>0</v>
      </c>
      <c r="C6" s="92" t="s">
        <v>10</v>
      </c>
      <c r="D6" s="92"/>
      <c r="E6" s="92"/>
      <c r="F6" s="93" t="s">
        <v>9</v>
      </c>
      <c r="G6" s="93"/>
      <c r="H6" s="93"/>
      <c r="I6" s="93"/>
      <c r="J6" s="68" t="s">
        <v>5</v>
      </c>
    </row>
    <row r="7" spans="1:12" ht="21" customHeight="1" x14ac:dyDescent="0.25">
      <c r="A7" s="68"/>
      <c r="B7" s="68"/>
      <c r="C7" s="5" t="s">
        <v>8</v>
      </c>
      <c r="D7" s="6" t="s">
        <v>1</v>
      </c>
      <c r="E7" s="7" t="s">
        <v>6</v>
      </c>
      <c r="F7" s="8" t="s">
        <v>14</v>
      </c>
      <c r="G7" s="8" t="s">
        <v>15</v>
      </c>
      <c r="H7" s="8" t="s">
        <v>7</v>
      </c>
      <c r="I7" s="8" t="s">
        <v>18</v>
      </c>
      <c r="J7" s="68"/>
    </row>
    <row r="8" spans="1:12" ht="21" customHeight="1" x14ac:dyDescent="0.25">
      <c r="A8" s="82">
        <v>1</v>
      </c>
      <c r="B8" s="83" t="s">
        <v>2</v>
      </c>
      <c r="C8" s="73">
        <v>0</v>
      </c>
      <c r="D8" s="72"/>
      <c r="E8" s="73">
        <f>C8*D8</f>
        <v>0</v>
      </c>
      <c r="F8" s="9">
        <v>0</v>
      </c>
      <c r="G8" s="9">
        <v>0</v>
      </c>
      <c r="H8" s="9">
        <f t="shared" ref="H8:H43" si="0">F8+G8</f>
        <v>0</v>
      </c>
      <c r="I8" s="10"/>
      <c r="J8" s="69" t="s">
        <v>43</v>
      </c>
    </row>
    <row r="9" spans="1:12" ht="21" customHeight="1" x14ac:dyDescent="0.25">
      <c r="A9" s="82"/>
      <c r="B9" s="83"/>
      <c r="C9" s="73"/>
      <c r="D9" s="72"/>
      <c r="E9" s="73"/>
      <c r="F9" s="9">
        <v>0</v>
      </c>
      <c r="G9" s="9">
        <v>0</v>
      </c>
      <c r="H9" s="9">
        <f t="shared" si="0"/>
        <v>0</v>
      </c>
      <c r="I9" s="10"/>
      <c r="J9" s="70"/>
    </row>
    <row r="10" spans="1:12" ht="21" customHeight="1" x14ac:dyDescent="0.25">
      <c r="A10" s="82"/>
      <c r="B10" s="83"/>
      <c r="C10" s="73"/>
      <c r="D10" s="72"/>
      <c r="E10" s="73"/>
      <c r="F10" s="9">
        <v>0</v>
      </c>
      <c r="G10" s="9">
        <v>0</v>
      </c>
      <c r="H10" s="9">
        <f t="shared" si="0"/>
        <v>0</v>
      </c>
      <c r="I10" s="10"/>
      <c r="J10" s="70"/>
    </row>
    <row r="11" spans="1:12" ht="21" customHeight="1" x14ac:dyDescent="0.25">
      <c r="A11" s="82"/>
      <c r="B11" s="83"/>
      <c r="C11" s="73"/>
      <c r="D11" s="72"/>
      <c r="E11" s="73"/>
      <c r="F11" s="9">
        <v>0</v>
      </c>
      <c r="G11" s="9">
        <v>0</v>
      </c>
      <c r="H11" s="9">
        <f t="shared" si="0"/>
        <v>0</v>
      </c>
      <c r="I11" s="10"/>
      <c r="J11" s="70"/>
    </row>
    <row r="12" spans="1:12" ht="21" customHeight="1" x14ac:dyDescent="0.25">
      <c r="A12" s="82"/>
      <c r="B12" s="83"/>
      <c r="C12" s="73"/>
      <c r="D12" s="72"/>
      <c r="E12" s="73"/>
      <c r="F12" s="9">
        <v>0</v>
      </c>
      <c r="G12" s="9">
        <v>0</v>
      </c>
      <c r="H12" s="9">
        <f t="shared" si="0"/>
        <v>0</v>
      </c>
      <c r="I12" s="10"/>
      <c r="J12" s="70"/>
    </row>
    <row r="13" spans="1:12" s="15" customFormat="1" ht="21" customHeight="1" x14ac:dyDescent="0.25">
      <c r="A13" s="11"/>
      <c r="B13" s="12" t="s">
        <v>19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4"/>
      <c r="J13" s="71"/>
    </row>
    <row r="14" spans="1:12" ht="21" customHeight="1" x14ac:dyDescent="0.25">
      <c r="A14" s="57">
        <v>2</v>
      </c>
      <c r="B14" s="85" t="s">
        <v>20</v>
      </c>
      <c r="C14" s="74">
        <v>0</v>
      </c>
      <c r="D14" s="76"/>
      <c r="E14" s="74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69" t="s">
        <v>36</v>
      </c>
    </row>
    <row r="15" spans="1:12" ht="21" customHeight="1" x14ac:dyDescent="0.25">
      <c r="A15" s="58"/>
      <c r="B15" s="86"/>
      <c r="C15" s="75"/>
      <c r="D15" s="77"/>
      <c r="E15" s="75"/>
      <c r="F15" s="9">
        <v>0</v>
      </c>
      <c r="G15" s="9">
        <v>0</v>
      </c>
      <c r="H15" s="9">
        <f t="shared" ref="H15" si="3">F15+G15</f>
        <v>0</v>
      </c>
      <c r="I15" s="10"/>
      <c r="J15" s="70"/>
    </row>
    <row r="16" spans="1:12" s="15" customFormat="1" ht="21" customHeight="1" x14ac:dyDescent="0.25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71"/>
    </row>
    <row r="17" spans="1:10" ht="21" customHeight="1" x14ac:dyDescent="0.25">
      <c r="A17" s="57">
        <v>3</v>
      </c>
      <c r="B17" s="85" t="s">
        <v>22</v>
      </c>
      <c r="C17" s="54">
        <v>0</v>
      </c>
      <c r="D17" s="62"/>
      <c r="E17" s="54">
        <f t="shared" si="2"/>
        <v>0</v>
      </c>
      <c r="F17" s="9">
        <v>350</v>
      </c>
      <c r="G17" s="9">
        <v>0</v>
      </c>
      <c r="H17" s="9">
        <f t="shared" si="0"/>
        <v>350</v>
      </c>
      <c r="I17" s="10" t="s">
        <v>94</v>
      </c>
      <c r="J17" s="65" t="s">
        <v>37</v>
      </c>
    </row>
    <row r="18" spans="1:10" ht="21" customHeight="1" x14ac:dyDescent="0.25">
      <c r="A18" s="59"/>
      <c r="B18" s="94"/>
      <c r="C18" s="55"/>
      <c r="D18" s="63"/>
      <c r="E18" s="55"/>
      <c r="F18" s="9">
        <v>0</v>
      </c>
      <c r="G18" s="9">
        <v>0</v>
      </c>
      <c r="H18" s="9">
        <f t="shared" si="0"/>
        <v>0</v>
      </c>
      <c r="I18" s="10"/>
      <c r="J18" s="66"/>
    </row>
    <row r="19" spans="1:10" ht="21" customHeight="1" x14ac:dyDescent="0.25">
      <c r="A19" s="59"/>
      <c r="B19" s="94"/>
      <c r="C19" s="55"/>
      <c r="D19" s="63"/>
      <c r="E19" s="55"/>
      <c r="F19" s="9">
        <v>0</v>
      </c>
      <c r="G19" s="9">
        <v>0</v>
      </c>
      <c r="H19" s="9">
        <f t="shared" si="0"/>
        <v>0</v>
      </c>
      <c r="I19" s="10"/>
      <c r="J19" s="66"/>
    </row>
    <row r="20" spans="1:10" ht="21" customHeight="1" x14ac:dyDescent="0.25">
      <c r="A20" s="59"/>
      <c r="B20" s="94"/>
      <c r="C20" s="55"/>
      <c r="D20" s="63"/>
      <c r="E20" s="55"/>
      <c r="F20" s="9">
        <v>0</v>
      </c>
      <c r="G20" s="9">
        <v>0</v>
      </c>
      <c r="H20" s="9">
        <f t="shared" ref="H20" si="4">F20+G20</f>
        <v>0</v>
      </c>
      <c r="I20" s="10"/>
      <c r="J20" s="66"/>
    </row>
    <row r="21" spans="1:10" s="15" customFormat="1" ht="21" customHeight="1" x14ac:dyDescent="0.25">
      <c r="A21" s="11"/>
      <c r="B21" s="12" t="s">
        <v>23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>SUM(F17:F20)</f>
        <v>350</v>
      </c>
      <c r="G21" s="13">
        <f>SUM(G17:G20)</f>
        <v>0</v>
      </c>
      <c r="H21" s="13">
        <f>SUM(H17:H20)</f>
        <v>350</v>
      </c>
      <c r="I21" s="14"/>
      <c r="J21" s="67"/>
    </row>
    <row r="22" spans="1:10" ht="21" customHeight="1" x14ac:dyDescent="0.25">
      <c r="A22" s="82">
        <v>4</v>
      </c>
      <c r="B22" s="83" t="s">
        <v>4</v>
      </c>
      <c r="C22" s="73">
        <v>0</v>
      </c>
      <c r="D22" s="72"/>
      <c r="E22" s="73">
        <f t="shared" si="2"/>
        <v>0</v>
      </c>
      <c r="F22" s="9">
        <v>880</v>
      </c>
      <c r="G22" s="9">
        <v>0</v>
      </c>
      <c r="H22" s="9">
        <f t="shared" si="0"/>
        <v>880</v>
      </c>
      <c r="I22" s="10" t="s">
        <v>98</v>
      </c>
      <c r="J22" s="65" t="s">
        <v>38</v>
      </c>
    </row>
    <row r="23" spans="1:10" ht="21" customHeight="1" x14ac:dyDescent="0.25">
      <c r="A23" s="82"/>
      <c r="B23" s="83"/>
      <c r="C23" s="73"/>
      <c r="D23" s="72"/>
      <c r="E23" s="73"/>
      <c r="F23" s="9">
        <v>273.3</v>
      </c>
      <c r="G23" s="9">
        <v>0</v>
      </c>
      <c r="H23" s="9">
        <f t="shared" si="0"/>
        <v>273.3</v>
      </c>
      <c r="I23" s="10" t="s">
        <v>97</v>
      </c>
      <c r="J23" s="66"/>
    </row>
    <row r="24" spans="1:10" s="15" customFormat="1" ht="21" customHeight="1" x14ac:dyDescent="0.25">
      <c r="A24" s="11"/>
      <c r="B24" s="12" t="s">
        <v>24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1153.3</v>
      </c>
      <c r="G24" s="13">
        <f t="shared" ref="G24" si="6">SUM(G22:G23)</f>
        <v>0</v>
      </c>
      <c r="H24" s="13">
        <f>SUM(H22:H23)</f>
        <v>1153.3</v>
      </c>
      <c r="I24" s="14"/>
      <c r="J24" s="67"/>
    </row>
    <row r="25" spans="1:10" ht="21" customHeight="1" x14ac:dyDescent="0.25">
      <c r="A25" s="57">
        <v>5</v>
      </c>
      <c r="B25" s="85" t="s">
        <v>25</v>
      </c>
      <c r="C25" s="74">
        <v>0</v>
      </c>
      <c r="D25" s="76"/>
      <c r="E25" s="74">
        <f t="shared" si="2"/>
        <v>0</v>
      </c>
      <c r="F25" s="9">
        <v>0</v>
      </c>
      <c r="G25" s="9">
        <v>0</v>
      </c>
      <c r="H25" s="9">
        <f t="shared" si="0"/>
        <v>0</v>
      </c>
      <c r="I25" s="10"/>
      <c r="J25" s="69" t="s">
        <v>39</v>
      </c>
    </row>
    <row r="26" spans="1:10" ht="21" customHeight="1" x14ac:dyDescent="0.25">
      <c r="A26" s="58"/>
      <c r="B26" s="86"/>
      <c r="C26" s="75"/>
      <c r="D26" s="77"/>
      <c r="E26" s="75"/>
      <c r="F26" s="9">
        <v>0</v>
      </c>
      <c r="G26" s="9">
        <v>0</v>
      </c>
      <c r="H26" s="9">
        <f t="shared" ref="H26" si="7">F26+G26</f>
        <v>0</v>
      </c>
      <c r="I26" s="10"/>
      <c r="J26" s="70"/>
    </row>
    <row r="27" spans="1:10" s="15" customFormat="1" ht="21" customHeight="1" x14ac:dyDescent="0.25">
      <c r="A27" s="11"/>
      <c r="B27" s="12" t="s">
        <v>30</v>
      </c>
      <c r="C27" s="13">
        <f>SUM(C25)</f>
        <v>0</v>
      </c>
      <c r="D27" s="13">
        <f t="shared" ref="D27:E27" si="8">SUM(D25)</f>
        <v>0</v>
      </c>
      <c r="E27" s="13">
        <f t="shared" si="8"/>
        <v>0</v>
      </c>
      <c r="F27" s="13">
        <f>SUM(F25:F26)</f>
        <v>0</v>
      </c>
      <c r="G27" s="13">
        <f>SUM(G25:G26)</f>
        <v>0</v>
      </c>
      <c r="H27" s="13">
        <f t="shared" ref="H27" si="9">SUM(H25:H26)</f>
        <v>0</v>
      </c>
      <c r="I27" s="14"/>
      <c r="J27" s="71"/>
    </row>
    <row r="28" spans="1:10" ht="21" customHeight="1" x14ac:dyDescent="0.25">
      <c r="A28" s="82">
        <v>6</v>
      </c>
      <c r="B28" s="83" t="s">
        <v>26</v>
      </c>
      <c r="C28" s="73">
        <v>0</v>
      </c>
      <c r="D28" s="72"/>
      <c r="E28" s="73">
        <f t="shared" si="2"/>
        <v>0</v>
      </c>
      <c r="F28" s="9">
        <v>0</v>
      </c>
      <c r="G28" s="9">
        <v>0</v>
      </c>
      <c r="H28" s="9">
        <f t="shared" si="0"/>
        <v>0</v>
      </c>
      <c r="I28" s="10"/>
      <c r="J28" s="69" t="s">
        <v>40</v>
      </c>
    </row>
    <row r="29" spans="1:10" ht="21" customHeight="1" x14ac:dyDescent="0.25">
      <c r="A29" s="82"/>
      <c r="B29" s="83"/>
      <c r="C29" s="73"/>
      <c r="D29" s="72"/>
      <c r="E29" s="73"/>
      <c r="F29" s="9">
        <v>0</v>
      </c>
      <c r="G29" s="9">
        <v>0</v>
      </c>
      <c r="H29" s="9">
        <f t="shared" si="0"/>
        <v>0</v>
      </c>
      <c r="I29" s="10"/>
      <c r="J29" s="66"/>
    </row>
    <row r="30" spans="1:10" ht="21" customHeight="1" x14ac:dyDescent="0.25">
      <c r="A30" s="82"/>
      <c r="B30" s="83"/>
      <c r="C30" s="73"/>
      <c r="D30" s="72"/>
      <c r="E30" s="73"/>
      <c r="F30" s="9">
        <v>0</v>
      </c>
      <c r="G30" s="9">
        <v>0</v>
      </c>
      <c r="H30" s="9">
        <f t="shared" si="0"/>
        <v>0</v>
      </c>
      <c r="I30" s="10"/>
      <c r="J30" s="66"/>
    </row>
    <row r="31" spans="1:10" ht="21" customHeight="1" x14ac:dyDescent="0.25">
      <c r="A31" s="82"/>
      <c r="B31" s="83"/>
      <c r="C31" s="73"/>
      <c r="D31" s="72"/>
      <c r="E31" s="73"/>
      <c r="F31" s="9">
        <v>0</v>
      </c>
      <c r="G31" s="9">
        <v>0</v>
      </c>
      <c r="H31" s="9">
        <f t="shared" si="0"/>
        <v>0</v>
      </c>
      <c r="I31" s="10"/>
      <c r="J31" s="66"/>
    </row>
    <row r="32" spans="1:10" s="15" customFormat="1" ht="21" customHeight="1" x14ac:dyDescent="0.25">
      <c r="A32" s="11"/>
      <c r="B32" s="12" t="s">
        <v>31</v>
      </c>
      <c r="C32" s="13">
        <f>SUM(C28)</f>
        <v>0</v>
      </c>
      <c r="D32" s="13">
        <f t="shared" ref="D32:E32" si="10">SUM(D28)</f>
        <v>0</v>
      </c>
      <c r="E32" s="13">
        <f t="shared" si="10"/>
        <v>0</v>
      </c>
      <c r="F32" s="13">
        <f>SUM(F28:F31)</f>
        <v>0</v>
      </c>
      <c r="G32" s="13">
        <f t="shared" ref="G32" si="11">SUM(G28:G31)</f>
        <v>0</v>
      </c>
      <c r="H32" s="13">
        <f>SUM(H28:H31)</f>
        <v>0</v>
      </c>
      <c r="I32" s="14"/>
      <c r="J32" s="67"/>
    </row>
    <row r="33" spans="1:10" ht="21" customHeight="1" x14ac:dyDescent="0.25">
      <c r="A33" s="82">
        <v>7</v>
      </c>
      <c r="B33" s="83" t="s">
        <v>27</v>
      </c>
      <c r="C33" s="73">
        <v>0</v>
      </c>
      <c r="D33" s="72"/>
      <c r="E33" s="73">
        <f t="shared" si="2"/>
        <v>0</v>
      </c>
      <c r="F33" s="9">
        <v>0</v>
      </c>
      <c r="G33" s="9">
        <v>0</v>
      </c>
      <c r="H33" s="9">
        <f t="shared" si="0"/>
        <v>0</v>
      </c>
      <c r="I33" s="10"/>
      <c r="J33" s="62"/>
    </row>
    <row r="34" spans="1:10" ht="21" customHeight="1" x14ac:dyDescent="0.25">
      <c r="A34" s="82"/>
      <c r="B34" s="83"/>
      <c r="C34" s="73"/>
      <c r="D34" s="72"/>
      <c r="E34" s="73"/>
      <c r="F34" s="9">
        <v>0</v>
      </c>
      <c r="G34" s="9">
        <v>0</v>
      </c>
      <c r="H34" s="9">
        <f t="shared" si="0"/>
        <v>0</v>
      </c>
      <c r="I34" s="10"/>
      <c r="J34" s="63"/>
    </row>
    <row r="35" spans="1:10" ht="21" customHeight="1" x14ac:dyDescent="0.25">
      <c r="A35" s="82"/>
      <c r="B35" s="83"/>
      <c r="C35" s="73"/>
      <c r="D35" s="72"/>
      <c r="E35" s="73"/>
      <c r="F35" s="9">
        <v>0</v>
      </c>
      <c r="G35" s="9">
        <v>0</v>
      </c>
      <c r="H35" s="9">
        <f t="shared" si="0"/>
        <v>0</v>
      </c>
      <c r="I35" s="10"/>
      <c r="J35" s="63"/>
    </row>
    <row r="36" spans="1:10" ht="21" customHeight="1" x14ac:dyDescent="0.25">
      <c r="A36" s="82"/>
      <c r="B36" s="83"/>
      <c r="C36" s="73"/>
      <c r="D36" s="72"/>
      <c r="E36" s="73"/>
      <c r="F36" s="9">
        <v>0</v>
      </c>
      <c r="G36" s="9">
        <v>0</v>
      </c>
      <c r="H36" s="9">
        <f t="shared" si="0"/>
        <v>0</v>
      </c>
      <c r="I36" s="10"/>
      <c r="J36" s="63"/>
    </row>
    <row r="37" spans="1:10" s="15" customFormat="1" ht="21" customHeight="1" x14ac:dyDescent="0.25">
      <c r="A37" s="11"/>
      <c r="B37" s="12" t="s">
        <v>32</v>
      </c>
      <c r="C37" s="13">
        <f>SUM(C33)</f>
        <v>0</v>
      </c>
      <c r="D37" s="13">
        <f t="shared" ref="D37:E37" si="12">SUM(D33)</f>
        <v>0</v>
      </c>
      <c r="E37" s="13">
        <f t="shared" si="12"/>
        <v>0</v>
      </c>
      <c r="F37" s="13">
        <f>SUM(F33:F36)</f>
        <v>0</v>
      </c>
      <c r="G37" s="13">
        <f t="shared" ref="G37:H37" si="13">SUM(G33:G36)</f>
        <v>0</v>
      </c>
      <c r="H37" s="13">
        <f t="shared" si="13"/>
        <v>0</v>
      </c>
      <c r="I37" s="14"/>
      <c r="J37" s="64"/>
    </row>
    <row r="38" spans="1:10" ht="21" customHeight="1" x14ac:dyDescent="0.25">
      <c r="A38" s="82">
        <v>8</v>
      </c>
      <c r="B38" s="83" t="s">
        <v>3</v>
      </c>
      <c r="C38" s="73">
        <v>0</v>
      </c>
      <c r="D38" s="72"/>
      <c r="E38" s="73">
        <f t="shared" si="2"/>
        <v>0</v>
      </c>
      <c r="F38" s="9">
        <v>0</v>
      </c>
      <c r="G38" s="9">
        <v>0</v>
      </c>
      <c r="H38" s="9">
        <f t="shared" si="0"/>
        <v>0</v>
      </c>
      <c r="I38" s="10"/>
      <c r="J38" s="65" t="s">
        <v>41</v>
      </c>
    </row>
    <row r="39" spans="1:10" ht="21" customHeight="1" x14ac:dyDescent="0.25">
      <c r="A39" s="82"/>
      <c r="B39" s="83"/>
      <c r="C39" s="73"/>
      <c r="D39" s="72"/>
      <c r="E39" s="73"/>
      <c r="F39" s="9">
        <v>0</v>
      </c>
      <c r="G39" s="9">
        <v>0</v>
      </c>
      <c r="H39" s="9">
        <f t="shared" si="0"/>
        <v>0</v>
      </c>
      <c r="I39" s="10"/>
      <c r="J39" s="66"/>
    </row>
    <row r="40" spans="1:10" s="15" customFormat="1" ht="21" customHeight="1" x14ac:dyDescent="0.25">
      <c r="A40" s="11"/>
      <c r="B40" s="12" t="s">
        <v>28</v>
      </c>
      <c r="C40" s="13">
        <f>SUM(C38)</f>
        <v>0</v>
      </c>
      <c r="D40" s="13">
        <f t="shared" ref="D40:E40" si="14">SUM(D38)</f>
        <v>0</v>
      </c>
      <c r="E40" s="13">
        <f t="shared" si="14"/>
        <v>0</v>
      </c>
      <c r="F40" s="13">
        <f>SUM(F38:F39)</f>
        <v>0</v>
      </c>
      <c r="G40" s="13">
        <f t="shared" ref="G40:H40" si="15">SUM(G38:G39)</f>
        <v>0</v>
      </c>
      <c r="H40" s="13">
        <f t="shared" si="15"/>
        <v>0</v>
      </c>
      <c r="I40" s="14"/>
      <c r="J40" s="67"/>
    </row>
    <row r="41" spans="1:10" ht="21" customHeight="1" x14ac:dyDescent="0.25">
      <c r="A41" s="82">
        <v>9</v>
      </c>
      <c r="B41" s="83" t="s">
        <v>29</v>
      </c>
      <c r="C41" s="73">
        <v>0</v>
      </c>
      <c r="D41" s="72"/>
      <c r="E41" s="73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69" t="s">
        <v>42</v>
      </c>
    </row>
    <row r="42" spans="1:10" ht="21" customHeight="1" x14ac:dyDescent="0.25">
      <c r="A42" s="82"/>
      <c r="B42" s="83"/>
      <c r="C42" s="73"/>
      <c r="D42" s="72"/>
      <c r="E42" s="73"/>
      <c r="F42" s="9">
        <v>0</v>
      </c>
      <c r="G42" s="9">
        <v>0</v>
      </c>
      <c r="H42" s="9">
        <f t="shared" si="0"/>
        <v>0</v>
      </c>
      <c r="I42" s="10"/>
      <c r="J42" s="70"/>
    </row>
    <row r="43" spans="1:10" ht="21" customHeight="1" x14ac:dyDescent="0.25">
      <c r="A43" s="82"/>
      <c r="B43" s="83"/>
      <c r="C43" s="73"/>
      <c r="D43" s="72"/>
      <c r="E43" s="73"/>
      <c r="F43" s="9">
        <v>0</v>
      </c>
      <c r="G43" s="9">
        <v>0</v>
      </c>
      <c r="H43" s="9">
        <f t="shared" si="0"/>
        <v>0</v>
      </c>
      <c r="I43" s="10"/>
      <c r="J43" s="70"/>
    </row>
    <row r="44" spans="1:10" s="15" customFormat="1" ht="21" customHeight="1" x14ac:dyDescent="0.25">
      <c r="A44" s="11"/>
      <c r="B44" s="12" t="s">
        <v>33</v>
      </c>
      <c r="C44" s="13">
        <f>SUM(C41)</f>
        <v>0</v>
      </c>
      <c r="D44" s="13">
        <f t="shared" ref="D44:E44" si="16">SUM(D41)</f>
        <v>0</v>
      </c>
      <c r="E44" s="13">
        <f t="shared" si="16"/>
        <v>0</v>
      </c>
      <c r="F44" s="13">
        <f>SUM(F41:F43)</f>
        <v>0</v>
      </c>
      <c r="G44" s="13">
        <f t="shared" ref="G44:H44" si="17">SUM(G41:G43)</f>
        <v>0</v>
      </c>
      <c r="H44" s="13">
        <f t="shared" si="17"/>
        <v>0</v>
      </c>
      <c r="I44" s="14"/>
      <c r="J44" s="71"/>
    </row>
    <row r="45" spans="1:10" ht="21" customHeight="1" x14ac:dyDescent="0.25">
      <c r="A45" s="59"/>
      <c r="B45" s="83"/>
      <c r="C45" s="55"/>
      <c r="D45" s="55"/>
      <c r="E45" s="55"/>
      <c r="F45" s="22">
        <v>96</v>
      </c>
      <c r="G45" s="22">
        <v>0</v>
      </c>
      <c r="H45" s="22">
        <f t="shared" ref="H45:H48" si="18">F45+G45</f>
        <v>96</v>
      </c>
      <c r="I45" s="16" t="s">
        <v>99</v>
      </c>
      <c r="J45" s="63"/>
    </row>
    <row r="46" spans="1:10" ht="21" customHeight="1" x14ac:dyDescent="0.25">
      <c r="A46" s="59"/>
      <c r="B46" s="83"/>
      <c r="C46" s="55"/>
      <c r="D46" s="55"/>
      <c r="E46" s="55"/>
      <c r="F46" s="22">
        <v>43.12</v>
      </c>
      <c r="G46" s="22">
        <v>0</v>
      </c>
      <c r="H46" s="22">
        <f t="shared" si="18"/>
        <v>43.12</v>
      </c>
      <c r="I46" s="16" t="s">
        <v>100</v>
      </c>
      <c r="J46" s="63"/>
    </row>
    <row r="47" spans="1:10" ht="21" customHeight="1" x14ac:dyDescent="0.25">
      <c r="A47" s="59"/>
      <c r="B47" s="83"/>
      <c r="C47" s="55"/>
      <c r="D47" s="55"/>
      <c r="E47" s="55"/>
      <c r="F47" s="22">
        <v>82.6</v>
      </c>
      <c r="G47" s="22">
        <v>0</v>
      </c>
      <c r="H47" s="22">
        <f t="shared" si="18"/>
        <v>82.6</v>
      </c>
      <c r="I47" s="16" t="s">
        <v>101</v>
      </c>
      <c r="J47" s="63"/>
    </row>
    <row r="48" spans="1:10" ht="21" customHeight="1" x14ac:dyDescent="0.25">
      <c r="A48" s="59"/>
      <c r="B48" s="83"/>
      <c r="C48" s="55"/>
      <c r="D48" s="55"/>
      <c r="E48" s="55"/>
      <c r="F48" s="22">
        <v>67.3</v>
      </c>
      <c r="G48" s="22">
        <v>0</v>
      </c>
      <c r="H48" s="22">
        <f t="shared" si="18"/>
        <v>67.3</v>
      </c>
      <c r="I48" s="16" t="s">
        <v>95</v>
      </c>
      <c r="J48" s="63"/>
    </row>
    <row r="49" spans="1:10" ht="21" customHeight="1" x14ac:dyDescent="0.25">
      <c r="A49" s="59"/>
      <c r="B49" s="83"/>
      <c r="C49" s="55"/>
      <c r="D49" s="55"/>
      <c r="E49" s="55"/>
      <c r="F49" s="9">
        <v>65.7</v>
      </c>
      <c r="G49" s="9">
        <v>0</v>
      </c>
      <c r="H49" s="9">
        <f t="shared" ref="H49:H51" si="19">F49+G49</f>
        <v>65.7</v>
      </c>
      <c r="I49" s="16" t="s">
        <v>96</v>
      </c>
      <c r="J49" s="63"/>
    </row>
    <row r="50" spans="1:10" ht="21" customHeight="1" x14ac:dyDescent="0.25">
      <c r="A50" s="59"/>
      <c r="B50" s="83"/>
      <c r="C50" s="55"/>
      <c r="D50" s="55"/>
      <c r="E50" s="55"/>
      <c r="F50" s="9">
        <v>500</v>
      </c>
      <c r="G50" s="9">
        <v>0</v>
      </c>
      <c r="H50" s="9">
        <f t="shared" si="19"/>
        <v>500</v>
      </c>
      <c r="I50" s="16" t="s">
        <v>102</v>
      </c>
      <c r="J50" s="63"/>
    </row>
    <row r="51" spans="1:10" ht="21" customHeight="1" x14ac:dyDescent="0.25">
      <c r="A51" s="58"/>
      <c r="B51" s="83"/>
      <c r="C51" s="56"/>
      <c r="D51" s="56"/>
      <c r="E51" s="56"/>
      <c r="F51" s="9">
        <v>0</v>
      </c>
      <c r="G51" s="9">
        <v>0</v>
      </c>
      <c r="H51" s="9">
        <f t="shared" si="19"/>
        <v>0</v>
      </c>
      <c r="I51" s="10"/>
      <c r="J51" s="63"/>
    </row>
    <row r="52" spans="1:10" s="15" customFormat="1" ht="21" customHeight="1" x14ac:dyDescent="0.25">
      <c r="A52" s="11"/>
      <c r="B52" s="12" t="s">
        <v>34</v>
      </c>
      <c r="C52" s="13">
        <f>SUM(C45:C51)</f>
        <v>0</v>
      </c>
      <c r="D52" s="13">
        <f>SUM(D45:D51)</f>
        <v>0</v>
      </c>
      <c r="E52" s="13">
        <f>SUM(E45:E51)</f>
        <v>0</v>
      </c>
      <c r="F52" s="13">
        <f>SUM(F45:F51)</f>
        <v>854.72</v>
      </c>
      <c r="G52" s="13">
        <f>SUM(G45:G51)</f>
        <v>0</v>
      </c>
      <c r="H52" s="13">
        <f>SUM(H45:H51)</f>
        <v>854.72</v>
      </c>
      <c r="I52" s="14"/>
      <c r="J52" s="64"/>
    </row>
    <row r="53" spans="1:10" ht="21" customHeight="1" x14ac:dyDescent="0.25">
      <c r="A53" s="11"/>
      <c r="B53" s="12" t="s">
        <v>35</v>
      </c>
      <c r="C53" s="13">
        <f>SUM(C52,C44,C40,C37,C32,C27,C24,C21,C16,C13)</f>
        <v>0</v>
      </c>
      <c r="D53" s="13">
        <f>SUM(D52,D44,D40,D37,D32,D27,D24,D21,D16,D13)</f>
        <v>0</v>
      </c>
      <c r="E53" s="13">
        <f>SUM(E52,E44,E40,E37,E32,E27,E24,E21,E16,E13)</f>
        <v>0</v>
      </c>
      <c r="F53" s="13">
        <f>SUM(F52,F44,F40,F37,F32,F27,F24,F21,F16,F13)</f>
        <v>2358.02</v>
      </c>
      <c r="G53" s="13">
        <f>SUM(G52,G44,G40,G37,G32,G27,G24,G21,G16,G13)</f>
        <v>0</v>
      </c>
      <c r="H53" s="13">
        <f>SUM(H52,H44,H40,H37,H32,H27,H24,H21,H16,H13)</f>
        <v>2358.02</v>
      </c>
      <c r="I53" s="14"/>
      <c r="J53" s="16"/>
    </row>
    <row r="57" spans="1:10" ht="21" customHeight="1" x14ac:dyDescent="0.25">
      <c r="A57" s="80" t="s">
        <v>11</v>
      </c>
      <c r="B57" s="81"/>
      <c r="C57" s="78" t="s">
        <v>12</v>
      </c>
      <c r="D57" s="78"/>
      <c r="E57" s="78" t="s">
        <v>16</v>
      </c>
      <c r="F57" s="78"/>
      <c r="G57" s="78" t="s">
        <v>17</v>
      </c>
      <c r="H57" s="78"/>
      <c r="I57" s="17" t="s">
        <v>13</v>
      </c>
    </row>
    <row r="58" spans="1:10" ht="21" customHeight="1" x14ac:dyDescent="0.25">
      <c r="A58" s="84">
        <f>E53</f>
        <v>0</v>
      </c>
      <c r="B58" s="79"/>
      <c r="C58" s="79">
        <f>H53</f>
        <v>2358.02</v>
      </c>
      <c r="D58" s="79"/>
      <c r="E58" s="79">
        <f>F53</f>
        <v>2358.02</v>
      </c>
      <c r="F58" s="79"/>
      <c r="G58" s="79">
        <f>G53</f>
        <v>0</v>
      </c>
      <c r="H58" s="79"/>
      <c r="I58" s="18">
        <f>A58-C58</f>
        <v>-2358.02</v>
      </c>
    </row>
    <row r="60" spans="1:10" ht="21" customHeight="1" x14ac:dyDescent="0.25">
      <c r="A60" s="19" t="s">
        <v>45</v>
      </c>
      <c r="B60" s="20"/>
      <c r="C60" s="21" t="s">
        <v>46</v>
      </c>
      <c r="D60" s="19"/>
      <c r="E60" s="19" t="s">
        <v>47</v>
      </c>
      <c r="F60" s="19"/>
      <c r="G60" s="19" t="s">
        <v>48</v>
      </c>
      <c r="H60" s="19"/>
      <c r="I60" s="20"/>
    </row>
  </sheetData>
  <mergeCells count="77">
    <mergeCell ref="D17:D20"/>
    <mergeCell ref="E17:E20"/>
    <mergeCell ref="C2:H2"/>
    <mergeCell ref="B6:B7"/>
    <mergeCell ref="C6:E6"/>
    <mergeCell ref="F6:I6"/>
    <mergeCell ref="B14:B15"/>
    <mergeCell ref="C14:C15"/>
    <mergeCell ref="D14:D15"/>
    <mergeCell ref="E14:E15"/>
    <mergeCell ref="B17:B20"/>
    <mergeCell ref="A6:A7"/>
    <mergeCell ref="I4:I5"/>
    <mergeCell ref="H4:H5"/>
    <mergeCell ref="B8:B12"/>
    <mergeCell ref="A8:A12"/>
    <mergeCell ref="C8:C12"/>
    <mergeCell ref="D8:D12"/>
    <mergeCell ref="E8:E12"/>
    <mergeCell ref="B28:B31"/>
    <mergeCell ref="B33:B36"/>
    <mergeCell ref="B38:B39"/>
    <mergeCell ref="B25:B26"/>
    <mergeCell ref="A22:A23"/>
    <mergeCell ref="A28:A31"/>
    <mergeCell ref="A33:A36"/>
    <mergeCell ref="A38:A39"/>
    <mergeCell ref="A25:A26"/>
    <mergeCell ref="B22:B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38:C39"/>
    <mergeCell ref="E38:E39"/>
    <mergeCell ref="J14:J16"/>
    <mergeCell ref="J38:J40"/>
    <mergeCell ref="C28:C31"/>
    <mergeCell ref="D28:D31"/>
    <mergeCell ref="E28:E31"/>
    <mergeCell ref="C33:C36"/>
    <mergeCell ref="D22:D23"/>
    <mergeCell ref="C25:C26"/>
    <mergeCell ref="D25:D26"/>
    <mergeCell ref="E25:E26"/>
    <mergeCell ref="C22:C23"/>
    <mergeCell ref="E22:E23"/>
    <mergeCell ref="C17:C20"/>
    <mergeCell ref="D38:D39"/>
    <mergeCell ref="D45:D51"/>
    <mergeCell ref="E45:E51"/>
    <mergeCell ref="A14:A15"/>
    <mergeCell ref="A17:A20"/>
    <mergeCell ref="J4:J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D33:D36"/>
    <mergeCell ref="E33:E36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view="pageBreakPreview" zoomScale="60" zoomScaleNormal="100" workbookViewId="0">
      <selection activeCell="D15" sqref="D15:D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399999999999999" x14ac:dyDescent="0.25">
      <c r="B3" s="109" t="s">
        <v>75</v>
      </c>
      <c r="C3" s="109"/>
      <c r="D3" s="109"/>
      <c r="E3" s="109"/>
      <c r="F3" s="109"/>
      <c r="G3" s="109"/>
      <c r="H3" s="109"/>
      <c r="I3" s="109"/>
      <c r="J3" s="109"/>
      <c r="K3" s="109"/>
    </row>
    <row r="4" spans="2:11" ht="33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5.2" customHeight="1" x14ac:dyDescent="0.25">
      <c r="B5" s="26"/>
      <c r="C5" s="27"/>
      <c r="D5" s="28" t="s">
        <v>52</v>
      </c>
      <c r="E5" s="28"/>
      <c r="F5" s="110" t="s">
        <v>76</v>
      </c>
      <c r="G5" s="110"/>
      <c r="H5" s="28" t="s">
        <v>53</v>
      </c>
      <c r="I5" s="27"/>
      <c r="J5" s="110" t="s">
        <v>77</v>
      </c>
      <c r="K5" s="111"/>
    </row>
    <row r="6" spans="2:11" ht="20.100000000000001" customHeight="1" x14ac:dyDescent="0.25">
      <c r="B6" s="29"/>
      <c r="C6" s="30"/>
      <c r="D6" s="31" t="s">
        <v>54</v>
      </c>
      <c r="E6" s="31"/>
      <c r="F6" s="112" t="s">
        <v>78</v>
      </c>
      <c r="G6" s="112"/>
      <c r="H6" s="31" t="s">
        <v>55</v>
      </c>
      <c r="I6" s="30"/>
      <c r="J6" s="112" t="s">
        <v>79</v>
      </c>
      <c r="K6" s="113"/>
    </row>
    <row r="7" spans="2:11" ht="20.100000000000001" customHeight="1" x14ac:dyDescent="0.25">
      <c r="B7" s="29"/>
      <c r="C7" s="30"/>
      <c r="D7" s="31" t="s">
        <v>56</v>
      </c>
      <c r="E7" s="31"/>
      <c r="F7" s="112">
        <v>12.5</v>
      </c>
      <c r="G7" s="112"/>
      <c r="H7" s="31" t="s">
        <v>57</v>
      </c>
      <c r="I7" s="32"/>
      <c r="J7" s="114">
        <v>44173</v>
      </c>
      <c r="K7" s="113"/>
    </row>
    <row r="8" spans="2:11" ht="20.100000000000001" customHeight="1" x14ac:dyDescent="0.25">
      <c r="B8" s="33"/>
      <c r="C8" s="34"/>
      <c r="D8" s="35"/>
      <c r="E8" s="35"/>
      <c r="F8" s="36"/>
      <c r="G8" s="36"/>
      <c r="H8" s="35" t="s">
        <v>80</v>
      </c>
      <c r="I8" s="37"/>
      <c r="J8" s="102" t="s">
        <v>92</v>
      </c>
      <c r="K8" s="103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22" t="s">
        <v>58</v>
      </c>
      <c r="C10" s="123"/>
      <c r="D10" s="39" t="s">
        <v>59</v>
      </c>
      <c r="E10" s="95" t="s">
        <v>60</v>
      </c>
      <c r="F10" s="97"/>
      <c r="G10" s="40" t="s">
        <v>61</v>
      </c>
      <c r="H10" s="41" t="s">
        <v>62</v>
      </c>
      <c r="I10" s="95" t="s">
        <v>63</v>
      </c>
      <c r="J10" s="97"/>
      <c r="K10" s="40" t="s">
        <v>64</v>
      </c>
    </row>
    <row r="11" spans="2:11" ht="20.100000000000001" customHeight="1" x14ac:dyDescent="0.25">
      <c r="B11" s="117">
        <f t="shared" ref="B11:B17" si="0">ROW()-10</f>
        <v>1</v>
      </c>
      <c r="C11" s="118"/>
      <c r="D11" s="120" t="s">
        <v>103</v>
      </c>
      <c r="E11" s="104" t="s">
        <v>65</v>
      </c>
      <c r="F11" s="104"/>
      <c r="G11" s="42">
        <v>200</v>
      </c>
      <c r="H11" s="42">
        <v>200</v>
      </c>
      <c r="I11" s="100"/>
      <c r="J11" s="101"/>
      <c r="K11" s="43" t="s">
        <v>89</v>
      </c>
    </row>
    <row r="12" spans="2:11" ht="20.100000000000001" customHeight="1" x14ac:dyDescent="0.25">
      <c r="B12" s="117">
        <f t="shared" si="0"/>
        <v>2</v>
      </c>
      <c r="C12" s="118"/>
      <c r="D12" s="120"/>
      <c r="E12" s="104" t="s">
        <v>65</v>
      </c>
      <c r="F12" s="104"/>
      <c r="G12" s="42">
        <v>29.66</v>
      </c>
      <c r="H12" s="42">
        <f>G12</f>
        <v>29.66</v>
      </c>
      <c r="I12" s="44"/>
      <c r="J12" s="45"/>
      <c r="K12" s="43" t="s">
        <v>93</v>
      </c>
    </row>
    <row r="13" spans="2:11" ht="20.100000000000001" customHeight="1" x14ac:dyDescent="0.25">
      <c r="B13" s="117">
        <f t="shared" si="0"/>
        <v>3</v>
      </c>
      <c r="C13" s="118"/>
      <c r="D13" s="120"/>
      <c r="E13" s="117" t="s">
        <v>66</v>
      </c>
      <c r="F13" s="118"/>
      <c r="G13" s="42">
        <v>57</v>
      </c>
      <c r="H13" s="42">
        <f t="shared" ref="H13:H14" si="1">G13</f>
        <v>57</v>
      </c>
      <c r="I13" s="100"/>
      <c r="J13" s="101"/>
      <c r="K13" s="43" t="s">
        <v>90</v>
      </c>
    </row>
    <row r="14" spans="2:11" ht="20.100000000000001" customHeight="1" x14ac:dyDescent="0.25">
      <c r="B14" s="117">
        <f t="shared" si="0"/>
        <v>4</v>
      </c>
      <c r="C14" s="118"/>
      <c r="D14" s="120"/>
      <c r="E14" s="117" t="s">
        <v>66</v>
      </c>
      <c r="F14" s="118"/>
      <c r="G14" s="42">
        <v>67</v>
      </c>
      <c r="H14" s="42">
        <f t="shared" si="1"/>
        <v>67</v>
      </c>
      <c r="I14" s="100"/>
      <c r="J14" s="101"/>
      <c r="K14" s="43" t="s">
        <v>91</v>
      </c>
    </row>
    <row r="15" spans="2:11" ht="20.100000000000001" customHeight="1" x14ac:dyDescent="0.25">
      <c r="B15" s="117">
        <f t="shared" si="0"/>
        <v>5</v>
      </c>
      <c r="C15" s="118"/>
      <c r="D15" s="119" t="s">
        <v>67</v>
      </c>
      <c r="E15" s="104"/>
      <c r="F15" s="104"/>
      <c r="G15" s="42">
        <v>0</v>
      </c>
      <c r="H15" s="42"/>
      <c r="I15" s="100"/>
      <c r="J15" s="101"/>
      <c r="K15" s="43"/>
    </row>
    <row r="16" spans="2:11" ht="20.100000000000001" customHeight="1" x14ac:dyDescent="0.25">
      <c r="B16" s="117">
        <f t="shared" si="0"/>
        <v>6</v>
      </c>
      <c r="C16" s="118"/>
      <c r="D16" s="120"/>
      <c r="E16" s="104"/>
      <c r="F16" s="104"/>
      <c r="G16" s="42">
        <v>0</v>
      </c>
      <c r="H16" s="42"/>
      <c r="I16" s="100"/>
      <c r="J16" s="101"/>
      <c r="K16" s="43"/>
    </row>
    <row r="17" spans="1:11" ht="20.100000000000001" customHeight="1" x14ac:dyDescent="0.25">
      <c r="B17" s="117">
        <f t="shared" si="0"/>
        <v>7</v>
      </c>
      <c r="C17" s="118"/>
      <c r="D17" s="121"/>
      <c r="E17" s="104"/>
      <c r="F17" s="104"/>
      <c r="G17" s="42">
        <v>0</v>
      </c>
      <c r="H17" s="42"/>
      <c r="I17" s="100"/>
      <c r="J17" s="101"/>
      <c r="K17" s="43"/>
    </row>
    <row r="18" spans="1:11" ht="20.100000000000001" customHeight="1" x14ac:dyDescent="0.25">
      <c r="B18" s="95" t="s">
        <v>68</v>
      </c>
      <c r="C18" s="96"/>
      <c r="D18" s="96"/>
      <c r="E18" s="96"/>
      <c r="F18" s="97"/>
      <c r="G18" s="46">
        <f>SUM(G11:G17)</f>
        <v>353.65999999999997</v>
      </c>
      <c r="H18" s="46">
        <f>SUM(H11:H17)</f>
        <v>353.65999999999997</v>
      </c>
      <c r="I18" s="98">
        <f>SUM(I11:J17)</f>
        <v>0</v>
      </c>
      <c r="J18" s="99"/>
      <c r="K18" s="47"/>
    </row>
    <row r="19" spans="1:11" ht="20.100000000000001" customHeight="1" x14ac:dyDescent="0.25">
      <c r="B19" s="38"/>
      <c r="C19" s="38"/>
      <c r="D19" s="38"/>
      <c r="E19" s="38"/>
      <c r="F19" s="38"/>
      <c r="G19" s="38"/>
      <c r="H19" s="38"/>
      <c r="I19" s="38"/>
      <c r="J19" s="48"/>
      <c r="K19" s="38"/>
    </row>
    <row r="20" spans="1:11" ht="20.100000000000001" customHeight="1" x14ac:dyDescent="0.25">
      <c r="B20" s="115" t="s">
        <v>62</v>
      </c>
      <c r="C20" s="115"/>
      <c r="D20" s="115"/>
      <c r="E20" s="115"/>
      <c r="F20" s="115"/>
      <c r="G20" s="115" t="s">
        <v>69</v>
      </c>
      <c r="H20" s="115"/>
      <c r="I20" s="115"/>
      <c r="J20" s="115"/>
      <c r="K20" s="40" t="s">
        <v>70</v>
      </c>
    </row>
    <row r="21" spans="1:11" ht="20.100000000000001" customHeight="1" x14ac:dyDescent="0.25">
      <c r="B21" s="116">
        <f>H18</f>
        <v>353.65999999999997</v>
      </c>
      <c r="C21" s="116"/>
      <c r="D21" s="116"/>
      <c r="E21" s="116"/>
      <c r="F21" s="116"/>
      <c r="G21" s="116">
        <f>I18</f>
        <v>0</v>
      </c>
      <c r="H21" s="116"/>
      <c r="I21" s="116"/>
      <c r="J21" s="116"/>
      <c r="K21" s="49">
        <f>SUM(B21:J21)</f>
        <v>353.65999999999997</v>
      </c>
    </row>
    <row r="22" spans="1:11" ht="20.100000000000001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00000000000001" customHeight="1" x14ac:dyDescent="0.25">
      <c r="B23" s="38" t="s">
        <v>71</v>
      </c>
      <c r="C23" s="38"/>
      <c r="D23" s="38"/>
      <c r="E23" s="38"/>
      <c r="F23" s="38" t="s">
        <v>72</v>
      </c>
      <c r="G23" s="38" t="s">
        <v>73</v>
      </c>
      <c r="H23" s="38"/>
      <c r="I23" s="38"/>
      <c r="J23" s="38" t="s">
        <v>74</v>
      </c>
      <c r="K23" s="38"/>
    </row>
    <row r="26" spans="1:11" ht="17.399999999999999" x14ac:dyDescent="0.25">
      <c r="A26" s="109" t="s">
        <v>81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8" spans="1:11" ht="20.100000000000001" customHeight="1" x14ac:dyDescent="0.25">
      <c r="B28" s="26"/>
      <c r="C28" s="27"/>
      <c r="D28" s="28" t="s">
        <v>52</v>
      </c>
      <c r="E28" s="28"/>
      <c r="F28" s="110" t="s">
        <v>76</v>
      </c>
      <c r="G28" s="110"/>
      <c r="H28" s="28" t="s">
        <v>53</v>
      </c>
      <c r="I28" s="27"/>
      <c r="J28" s="110" t="s">
        <v>77</v>
      </c>
      <c r="K28" s="111"/>
    </row>
    <row r="29" spans="1:11" ht="20.100000000000001" customHeight="1" x14ac:dyDescent="0.25">
      <c r="B29" s="29"/>
      <c r="C29" s="30"/>
      <c r="D29" s="31" t="s">
        <v>54</v>
      </c>
      <c r="E29" s="31"/>
      <c r="F29" s="112" t="s">
        <v>78</v>
      </c>
      <c r="G29" s="112"/>
      <c r="H29" s="31" t="s">
        <v>55</v>
      </c>
      <c r="I29" s="30"/>
      <c r="J29" s="112" t="s">
        <v>79</v>
      </c>
      <c r="K29" s="113"/>
    </row>
    <row r="30" spans="1:11" ht="20.100000000000001" customHeight="1" x14ac:dyDescent="0.25">
      <c r="B30" s="29"/>
      <c r="C30" s="30"/>
      <c r="D30" s="31" t="s">
        <v>56</v>
      </c>
      <c r="E30" s="31"/>
      <c r="F30" s="112">
        <v>12.5</v>
      </c>
      <c r="G30" s="112"/>
      <c r="H30" s="31" t="s">
        <v>57</v>
      </c>
      <c r="I30" s="32"/>
      <c r="J30" s="114">
        <v>44173</v>
      </c>
      <c r="K30" s="113"/>
    </row>
    <row r="31" spans="1:11" ht="20.100000000000001" customHeight="1" x14ac:dyDescent="0.25">
      <c r="B31" s="33"/>
      <c r="C31" s="34"/>
      <c r="D31" s="35"/>
      <c r="E31" s="35"/>
      <c r="F31" s="36"/>
      <c r="G31" s="36"/>
      <c r="H31" s="35" t="s">
        <v>80</v>
      </c>
      <c r="I31" s="37"/>
      <c r="J31" s="102" t="s">
        <v>92</v>
      </c>
      <c r="K31" s="103"/>
    </row>
    <row r="32" spans="1:11" ht="20.100000000000001" customHeight="1" x14ac:dyDescent="0.25"/>
    <row r="33" spans="2:11" ht="20.100000000000001" customHeight="1" x14ac:dyDescent="0.25">
      <c r="B33" s="104"/>
      <c r="C33" s="104"/>
      <c r="D33" s="50" t="s">
        <v>83</v>
      </c>
      <c r="E33" s="104" t="s">
        <v>84</v>
      </c>
      <c r="F33" s="104"/>
      <c r="G33" s="42" t="s">
        <v>85</v>
      </c>
      <c r="H33" s="42" t="s">
        <v>86</v>
      </c>
      <c r="I33" s="105" t="s">
        <v>87</v>
      </c>
      <c r="J33" s="105"/>
      <c r="K33" s="51" t="s">
        <v>88</v>
      </c>
    </row>
    <row r="34" spans="2:11" ht="25.2" customHeight="1" x14ac:dyDescent="0.25">
      <c r="B34" s="106">
        <v>1</v>
      </c>
      <c r="C34" s="107"/>
      <c r="D34" s="52" t="s">
        <v>82</v>
      </c>
      <c r="E34" s="108">
        <v>44170</v>
      </c>
      <c r="F34" s="104"/>
      <c r="G34" s="42">
        <v>100</v>
      </c>
      <c r="H34" s="42">
        <v>2</v>
      </c>
      <c r="I34" s="100">
        <f t="shared" ref="I34" si="2">G34*H34</f>
        <v>200</v>
      </c>
      <c r="J34" s="101"/>
      <c r="K34" s="53" t="s">
        <v>76</v>
      </c>
    </row>
    <row r="35" spans="2:11" ht="20.100000000000001" customHeight="1" x14ac:dyDescent="0.25">
      <c r="B35" s="95" t="s">
        <v>68</v>
      </c>
      <c r="C35" s="96"/>
      <c r="D35" s="96"/>
      <c r="E35" s="96"/>
      <c r="F35" s="97"/>
      <c r="G35" s="46"/>
      <c r="H35" s="46">
        <f>SUM(H19:H34)</f>
        <v>2</v>
      </c>
      <c r="I35" s="98">
        <f>SUM(I34:J34)</f>
        <v>200</v>
      </c>
      <c r="J35" s="99"/>
      <c r="K35" s="47"/>
    </row>
    <row r="36" spans="2:11" ht="20.100000000000001" customHeight="1" x14ac:dyDescent="0.25">
      <c r="B36" s="38" t="s">
        <v>71</v>
      </c>
      <c r="C36" s="38"/>
      <c r="D36" s="38"/>
      <c r="E36" s="38"/>
      <c r="F36" s="38" t="s">
        <v>72</v>
      </c>
      <c r="G36" s="38" t="s">
        <v>73</v>
      </c>
      <c r="H36" s="38"/>
      <c r="I36" s="38"/>
      <c r="J36" s="38" t="s">
        <v>74</v>
      </c>
      <c r="K36" s="38"/>
    </row>
  </sheetData>
  <mergeCells count="55">
    <mergeCell ref="F7:G7"/>
    <mergeCell ref="J7:K7"/>
    <mergeCell ref="B3:K3"/>
    <mergeCell ref="F5:G5"/>
    <mergeCell ref="J5:K5"/>
    <mergeCell ref="F6:G6"/>
    <mergeCell ref="J6:K6"/>
    <mergeCell ref="B12:C12"/>
    <mergeCell ref="E12:F12"/>
    <mergeCell ref="J8:K8"/>
    <mergeCell ref="B10:C10"/>
    <mergeCell ref="E10:F10"/>
    <mergeCell ref="I10:J10"/>
    <mergeCell ref="D11:D14"/>
    <mergeCell ref="B11:C11"/>
    <mergeCell ref="E11:F11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30:K30"/>
    <mergeCell ref="B18:F18"/>
    <mergeCell ref="I18:J18"/>
    <mergeCell ref="B20:F20"/>
    <mergeCell ref="G20:J20"/>
    <mergeCell ref="B21:F21"/>
    <mergeCell ref="G21:J21"/>
    <mergeCell ref="B35:F35"/>
    <mergeCell ref="I35:J35"/>
    <mergeCell ref="I11:J11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差旅报销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2020-12-08T08:41:59Z</cp:lastPrinted>
  <dcterms:created xsi:type="dcterms:W3CDTF">2014-04-15T08:52:03Z</dcterms:created>
  <dcterms:modified xsi:type="dcterms:W3CDTF">2020-12-08T08:43:32Z</dcterms:modified>
</cp:coreProperties>
</file>