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think\Desktop\"/>
    </mc:Choice>
  </mc:AlternateContent>
  <bookViews>
    <workbookView xWindow="0" yWindow="0" windowWidth="20490" windowHeight="8160"/>
  </bookViews>
  <sheets>
    <sheet name="预算" sheetId="2" r:id="rId1"/>
    <sheet name="AV明细" sheetId="3" r:id="rId2"/>
    <sheet name="节目服装及道具" sheetId="4" r:id="rId3"/>
  </sheets>
  <calcPr calcId="152511" concurrentCalc="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46" i="3" l="1"/>
  <c r="H70" i="2"/>
  <c r="H30" i="2"/>
  <c r="H69" i="2"/>
  <c r="H66" i="2"/>
  <c r="H68" i="2"/>
  <c r="H67" i="2"/>
  <c r="H20" i="2"/>
  <c r="H21" i="2"/>
  <c r="H22" i="2"/>
  <c r="H23" i="2"/>
  <c r="H24" i="2"/>
  <c r="H25" i="2"/>
  <c r="H26" i="2"/>
  <c r="H27" i="2"/>
  <c r="H28" i="2"/>
  <c r="H29"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82" i="2"/>
  <c r="H83" i="2"/>
  <c r="H84" i="2"/>
  <c r="H8" i="2"/>
  <c r="H9" i="2"/>
  <c r="H12" i="2"/>
  <c r="H13" i="2"/>
  <c r="H16" i="2"/>
  <c r="H17" i="2"/>
  <c r="H73" i="2"/>
  <c r="H74" i="2"/>
  <c r="H75" i="2"/>
  <c r="G78" i="2"/>
  <c r="H78" i="2"/>
  <c r="H79" i="2"/>
  <c r="H87" i="2"/>
  <c r="H88" i="2"/>
  <c r="D91" i="2"/>
  <c r="H91" i="2"/>
  <c r="H92" i="2"/>
  <c r="I14" i="4"/>
  <c r="G45" i="3"/>
  <c r="G44" i="3"/>
  <c r="G43" i="3"/>
  <c r="G42" i="3"/>
  <c r="G41" i="3"/>
  <c r="G40" i="3"/>
  <c r="G39" i="3"/>
  <c r="G38" i="3"/>
  <c r="G37" i="3"/>
  <c r="G36" i="3"/>
  <c r="G35" i="3"/>
  <c r="G34" i="3"/>
  <c r="G33" i="3"/>
  <c r="G32" i="3"/>
  <c r="G31" i="3"/>
  <c r="G30" i="3"/>
  <c r="G29" i="3"/>
  <c r="G28" i="3"/>
  <c r="G27" i="3"/>
  <c r="G26" i="3"/>
  <c r="G25" i="3"/>
  <c r="G24" i="3"/>
  <c r="G23" i="3"/>
  <c r="G22" i="3"/>
  <c r="G21" i="3"/>
  <c r="G20" i="3"/>
  <c r="G19" i="3"/>
  <c r="G18" i="3"/>
  <c r="G17" i="3"/>
  <c r="G16" i="3"/>
  <c r="G15" i="3"/>
  <c r="G14" i="3"/>
  <c r="G13" i="3"/>
  <c r="G12" i="3"/>
  <c r="G11" i="3"/>
  <c r="G10" i="3"/>
  <c r="G9" i="3"/>
  <c r="G8" i="3"/>
  <c r="G7" i="3"/>
  <c r="G6" i="3"/>
  <c r="G5" i="3"/>
  <c r="G4" i="3"/>
  <c r="G3" i="3"/>
</calcChain>
</file>

<file path=xl/sharedStrings.xml><?xml version="1.0" encoding="utf-8"?>
<sst xmlns="http://schemas.openxmlformats.org/spreadsheetml/2006/main" count="463" uniqueCount="305">
  <si>
    <t>备注：</t>
  </si>
  <si>
    <t>单位</t>
  </si>
  <si>
    <t>A</t>
  </si>
  <si>
    <t>A-1</t>
  </si>
  <si>
    <t>间/晚</t>
  </si>
  <si>
    <t>人数</t>
  </si>
  <si>
    <t>合计</t>
  </si>
  <si>
    <t>B</t>
  </si>
  <si>
    <t>B-1</t>
  </si>
  <si>
    <t>人</t>
  </si>
  <si>
    <t>C</t>
  </si>
  <si>
    <t>D</t>
  </si>
  <si>
    <t>E</t>
  </si>
  <si>
    <t>E-1</t>
  </si>
  <si>
    <t>F</t>
  </si>
  <si>
    <t>F-1</t>
  </si>
  <si>
    <t>G</t>
  </si>
  <si>
    <t>G-2</t>
  </si>
  <si>
    <t>H</t>
  </si>
  <si>
    <t>H1</t>
  </si>
  <si>
    <t>经济舱（国内）</t>
  </si>
  <si>
    <t>J</t>
  </si>
  <si>
    <t>税金</t>
  </si>
  <si>
    <t>J-1</t>
  </si>
  <si>
    <r>
      <rPr>
        <b/>
        <sz val="10"/>
        <rFont val="Arial"/>
        <family val="2"/>
      </rPr>
      <t xml:space="preserve">                    </t>
    </r>
    <r>
      <rPr>
        <b/>
        <sz val="10"/>
        <rFont val="宋体"/>
        <family val="3"/>
        <charset val="134"/>
      </rPr>
      <t>供应商签字敲章确认</t>
    </r>
    <r>
      <rPr>
        <b/>
        <sz val="10"/>
        <rFont val="Arial"/>
        <family val="2"/>
      </rPr>
      <t xml:space="preserve">/Sign and Chop by supplier:                                                                                                                                                                                                         </t>
    </r>
  </si>
  <si>
    <t>用餐</t>
    <phoneticPr fontId="23" type="noConversion"/>
  </si>
  <si>
    <t>辆/趟</t>
    <phoneticPr fontId="23" type="noConversion"/>
  </si>
  <si>
    <t>人/天</t>
    <phoneticPr fontId="23" type="noConversion"/>
  </si>
  <si>
    <t>次</t>
    <phoneticPr fontId="23" type="noConversion"/>
  </si>
  <si>
    <t>C-1</t>
    <phoneticPr fontId="23" type="noConversion"/>
  </si>
  <si>
    <t>人/次</t>
    <phoneticPr fontId="23" type="noConversion"/>
  </si>
  <si>
    <t>间/晚</t>
    <phoneticPr fontId="23" type="noConversion"/>
  </si>
  <si>
    <t>个/次</t>
    <phoneticPr fontId="23" type="noConversion"/>
  </si>
  <si>
    <t>平米/个</t>
    <phoneticPr fontId="23" type="noConversion"/>
  </si>
  <si>
    <t>组/次</t>
    <phoneticPr fontId="23" type="noConversion"/>
  </si>
  <si>
    <t>平米/次</t>
    <phoneticPr fontId="23" type="noConversion"/>
  </si>
  <si>
    <t>AV</t>
    <phoneticPr fontId="15" type="noConversion"/>
  </si>
  <si>
    <t>NO.</t>
  </si>
  <si>
    <t>单价</t>
    <phoneticPr fontId="15" type="noConversion"/>
  </si>
  <si>
    <t>小计</t>
  </si>
  <si>
    <t>备注</t>
    <phoneticPr fontId="15" type="noConversion"/>
  </si>
  <si>
    <t>平米</t>
    <rPh sb="0" eb="1">
      <t>ping mi</t>
    </rPh>
    <phoneticPr fontId="15" type="noConversion"/>
  </si>
  <si>
    <t>Set (s)</t>
  </si>
  <si>
    <t>个</t>
    <rPh sb="0" eb="1">
      <t>ge</t>
    </rPh>
    <phoneticPr fontId="15" type="noConversion"/>
  </si>
  <si>
    <t>台</t>
    <rPh sb="0" eb="1">
      <t>ge</t>
    </rPh>
    <phoneticPr fontId="15" type="noConversion"/>
  </si>
  <si>
    <t>部</t>
    <rPh sb="0" eb="1">
      <t>ge</t>
    </rPh>
    <phoneticPr fontId="15" type="noConversion"/>
  </si>
  <si>
    <t>人</t>
    <rPh sb="0" eb="1">
      <t>ge</t>
    </rPh>
    <phoneticPr fontId="15" type="noConversion"/>
  </si>
  <si>
    <t>套</t>
    <rPh sb="0" eb="1">
      <t>tao</t>
    </rPh>
    <phoneticPr fontId="15" type="noConversion"/>
  </si>
  <si>
    <t>300W Beam 光束电脑灯</t>
    <phoneticPr fontId="33" type="noConversion"/>
  </si>
  <si>
    <t>LED灯--MRARTA-321--162W</t>
    <phoneticPr fontId="15" type="noConversion"/>
  </si>
  <si>
    <t>Light  Console  调光台 MA2</t>
    <phoneticPr fontId="33" type="noConversion"/>
  </si>
  <si>
    <t>Lighting DA 信号放大器</t>
    <phoneticPr fontId="33" type="noConversion"/>
  </si>
  <si>
    <t>PAR灯-62</t>
    <phoneticPr fontId="33" type="noConversion"/>
  </si>
  <si>
    <t>Truss  灯光架  (400mmx600mm)</t>
    <phoneticPr fontId="33" type="noConversion"/>
  </si>
  <si>
    <t>延米</t>
    <rPh sb="0" eb="1">
      <t>mi</t>
    </rPh>
    <phoneticPr fontId="15" type="noConversion"/>
  </si>
  <si>
    <t>HSZ-80B  Manual Hoist  手动葫芦</t>
    <phoneticPr fontId="33" type="noConversion"/>
  </si>
  <si>
    <t xml:space="preserve">Lighting Cable  灯光线缆    </t>
    <phoneticPr fontId="33" type="noConversion"/>
  </si>
  <si>
    <t>天</t>
  </si>
  <si>
    <t>次</t>
    <phoneticPr fontId="15" type="noConversion"/>
  </si>
  <si>
    <t>人</t>
    <rPh sb="0" eb="1">
      <t>ren</t>
    </rPh>
    <phoneticPr fontId="15" type="noConversion"/>
  </si>
  <si>
    <t>天</t>
    <phoneticPr fontId="15" type="noConversion"/>
  </si>
  <si>
    <t>总计</t>
    <phoneticPr fontId="23" type="noConversion"/>
  </si>
  <si>
    <t>明细见后</t>
    <phoneticPr fontId="23" type="noConversion"/>
  </si>
  <si>
    <t>次</t>
    <phoneticPr fontId="23" type="noConversion"/>
  </si>
  <si>
    <t>次</t>
    <phoneticPr fontId="23" type="noConversion"/>
  </si>
  <si>
    <t>半天</t>
    <phoneticPr fontId="23" type="noConversion"/>
  </si>
  <si>
    <t>序号</t>
    <phoneticPr fontId="15" type="noConversion"/>
  </si>
  <si>
    <t>大区</t>
  </si>
  <si>
    <t>节目名称</t>
  </si>
  <si>
    <t>类型</t>
  </si>
  <si>
    <t>对接人</t>
  </si>
  <si>
    <t>道具及链接</t>
    <phoneticPr fontId="15" type="noConversion"/>
  </si>
  <si>
    <t>总金额</t>
    <phoneticPr fontId="15" type="noConversion"/>
  </si>
  <si>
    <t>备注</t>
    <phoneticPr fontId="15" type="noConversion"/>
  </si>
  <si>
    <t>华北一区</t>
    <phoneticPr fontId="15" type="noConversion"/>
  </si>
  <si>
    <t>彩云之南</t>
    <phoneticPr fontId="15" type="noConversion"/>
  </si>
  <si>
    <t>歌舞+乐器表演</t>
    <phoneticPr fontId="15" type="noConversion"/>
  </si>
  <si>
    <t>/</t>
    <phoneticPr fontId="15" type="noConversion"/>
  </si>
  <si>
    <t>郭泽宇</t>
    <phoneticPr fontId="15" type="noConversion"/>
  </si>
  <si>
    <t>华北二区</t>
    <phoneticPr fontId="15" type="noConversion"/>
  </si>
  <si>
    <t>/</t>
    <phoneticPr fontId="15" type="noConversion"/>
  </si>
  <si>
    <t>抖音串烧</t>
    <phoneticPr fontId="15" type="noConversion"/>
  </si>
  <si>
    <t>华中大区</t>
  </si>
  <si>
    <t>奇遇记</t>
  </si>
  <si>
    <t>情景舞蹈</t>
    <phoneticPr fontId="15" type="noConversion"/>
  </si>
  <si>
    <t>熊军</t>
    <phoneticPr fontId="15" type="noConversion"/>
  </si>
  <si>
    <t>暂不需要</t>
  </si>
  <si>
    <t>预估</t>
    <phoneticPr fontId="15" type="noConversion"/>
  </si>
  <si>
    <t>华东一区</t>
    <phoneticPr fontId="15" type="noConversion"/>
  </si>
  <si>
    <t>迈蓝会更好 OR 舞台剧</t>
    <phoneticPr fontId="15" type="noConversion"/>
  </si>
  <si>
    <t>合唱 OR 舞台剧</t>
    <phoneticPr fontId="15" type="noConversion"/>
  </si>
  <si>
    <t>施俊</t>
    <phoneticPr fontId="15" type="noConversion"/>
  </si>
  <si>
    <t>待定 （节目二选一）</t>
    <phoneticPr fontId="15" type="noConversion"/>
  </si>
  <si>
    <t>预估</t>
    <phoneticPr fontId="15" type="noConversion"/>
  </si>
  <si>
    <t>华东二区</t>
    <phoneticPr fontId="15" type="noConversion"/>
  </si>
  <si>
    <t>忆江南</t>
    <phoneticPr fontId="15" type="noConversion"/>
  </si>
  <si>
    <t>琵琶独奏</t>
    <phoneticPr fontId="15" type="noConversion"/>
  </si>
  <si>
    <t>顾凯欣 18118129857</t>
    <phoneticPr fontId="15" type="noConversion"/>
  </si>
  <si>
    <t>需要借琵琶</t>
    <phoneticPr fontId="15" type="noConversion"/>
  </si>
  <si>
    <t>华南大区</t>
    <phoneticPr fontId="15" type="noConversion"/>
  </si>
  <si>
    <t>海草舞</t>
    <phoneticPr fontId="15" type="noConversion"/>
  </si>
  <si>
    <t>唱跳</t>
    <phoneticPr fontId="15" type="noConversion"/>
  </si>
  <si>
    <t>谢梅荣 负责                               杨晨（协调人）</t>
    <phoneticPr fontId="15" type="noConversion"/>
  </si>
  <si>
    <t>华北大区</t>
    <phoneticPr fontId="15" type="noConversion"/>
  </si>
  <si>
    <t>踏春</t>
    <phoneticPr fontId="15" type="noConversion"/>
  </si>
  <si>
    <t>水袖舞</t>
    <phoneticPr fontId="15" type="noConversion"/>
  </si>
  <si>
    <t>郭泽宇</t>
    <phoneticPr fontId="15" type="noConversion"/>
  </si>
  <si>
    <t>华东大区</t>
    <phoneticPr fontId="15" type="noConversion"/>
  </si>
  <si>
    <t>逆战</t>
    <phoneticPr fontId="15" type="noConversion"/>
  </si>
  <si>
    <t>歌舞</t>
    <phoneticPr fontId="15" type="noConversion"/>
  </si>
  <si>
    <t>谢郁雯</t>
    <phoneticPr fontId="15" type="noConversion"/>
  </si>
  <si>
    <t>暂不需要</t>
    <phoneticPr fontId="15" type="noConversion"/>
  </si>
  <si>
    <t>预估</t>
    <phoneticPr fontId="15" type="noConversion"/>
  </si>
  <si>
    <t>华南大区</t>
    <phoneticPr fontId="15" type="noConversion"/>
  </si>
  <si>
    <t>勇敢的心</t>
    <phoneticPr fontId="15" type="noConversion"/>
  </si>
  <si>
    <t>跳舞</t>
    <phoneticPr fontId="15" type="noConversion"/>
  </si>
  <si>
    <t>唐自中 负责                       杨晨（协调人）</t>
    <phoneticPr fontId="15" type="noConversion"/>
  </si>
  <si>
    <t>支持部门</t>
    <phoneticPr fontId="15" type="noConversion"/>
  </si>
  <si>
    <t>迈蓝之歌</t>
    <phoneticPr fontId="15" type="noConversion"/>
  </si>
  <si>
    <t>合唱</t>
    <phoneticPr fontId="15" type="noConversion"/>
  </si>
  <si>
    <t>赵子君</t>
  </si>
  <si>
    <t>待定</t>
    <phoneticPr fontId="15" type="noConversion"/>
  </si>
  <si>
    <t>多元化事业部</t>
    <phoneticPr fontId="15" type="noConversion"/>
  </si>
  <si>
    <t>开心Mylan2019</t>
    <phoneticPr fontId="15" type="noConversion"/>
  </si>
  <si>
    <t>古装音乐剧</t>
  </si>
  <si>
    <t>刘莹</t>
  </si>
  <si>
    <t>主持人</t>
    <phoneticPr fontId="15" type="noConversion"/>
  </si>
  <si>
    <t>服装</t>
    <phoneticPr fontId="15" type="noConversion"/>
  </si>
  <si>
    <r>
      <t>服装：</t>
    </r>
    <r>
      <rPr>
        <sz val="10"/>
        <color rgb="FFFF0000"/>
        <rFont val="微软雅黑"/>
        <family val="2"/>
        <charset val="134"/>
      </rPr>
      <t>2件</t>
    </r>
    <r>
      <rPr>
        <sz val="10"/>
        <rFont val="微软雅黑"/>
        <family val="2"/>
        <charset val="134"/>
      </rPr>
      <t xml:space="preserve">【【黑牛奶少女~秋装2018新款女装韩版文艺复古图案印花长袖女衬衫潮】https://m.tb.cn/h.3LKxxwG?sm=b8e1e9                                                                                                          </t>
    </r>
    <r>
      <rPr>
        <sz val="10"/>
        <color rgb="FFFF0000"/>
        <rFont val="微软雅黑"/>
        <family val="2"/>
        <charset val="134"/>
      </rPr>
      <t>2件</t>
    </r>
    <r>
      <rPr>
        <sz val="10"/>
        <rFont val="微软雅黑"/>
        <family val="2"/>
        <charset val="134"/>
      </rPr>
      <t xml:space="preserve">【秋装2018新款女装韩版文艺复古猫咪印花长袖开衫女学生衬衫上衣潮】https://m.tb.cn/h.3LKCP0e?sm=6032ff                                                                                                  </t>
    </r>
    <r>
      <rPr>
        <sz val="10"/>
        <color rgb="FFFF0000"/>
        <rFont val="微软雅黑"/>
        <family val="2"/>
        <charset val="134"/>
      </rPr>
      <t>2件</t>
    </r>
    <r>
      <rPr>
        <sz val="10"/>
        <rFont val="微软雅黑"/>
        <family val="2"/>
        <charset val="134"/>
      </rPr>
      <t xml:space="preserve">【秋装2018新款女装韩版文艺复古猫咪印花长袖开衫女学生衬衫上衣潮】https://m.tb.cn/h.3LKCP0e?sm=6032ff                                                                                                     </t>
    </r>
    <r>
      <rPr>
        <sz val="10"/>
        <color rgb="FFFF0000"/>
        <rFont val="微软雅黑"/>
        <family val="2"/>
        <charset val="134"/>
      </rPr>
      <t>3件XL号（黑色）</t>
    </r>
    <r>
      <rPr>
        <sz val="10"/>
        <rFont val="微软雅黑"/>
        <family val="2"/>
        <charset val="134"/>
      </rPr>
      <t xml:space="preserve">【驸马店铺自制港风街头复古仙鹤印花长袖衬衫男女情侣宽松上衣潮】https://m.tb.cn/h.3LKzjnw?sm=1036f9                                                                                                    </t>
    </r>
    <r>
      <rPr>
        <sz val="10"/>
        <color rgb="FFFF0000"/>
        <rFont val="微软雅黑"/>
        <family val="2"/>
        <charset val="134"/>
      </rPr>
      <t>3件2XL</t>
    </r>
    <r>
      <rPr>
        <sz val="10"/>
        <rFont val="微软雅黑"/>
        <family val="2"/>
        <charset val="134"/>
      </rPr>
      <t xml:space="preserve">【驸马店铺2018港风百搭油画风复古宽松长袖花衬衫男女同款潮】https://m.tb.cn/h.3paC7mo?sm=7e7127                                                                                                                    </t>
    </r>
    <r>
      <rPr>
        <sz val="10"/>
        <color rgb="FFFF0000"/>
        <rFont val="微软雅黑"/>
        <family val="2"/>
        <charset val="134"/>
      </rPr>
      <t>3件XL</t>
    </r>
    <r>
      <rPr>
        <sz val="10"/>
        <rFont val="微软雅黑"/>
        <family val="2"/>
        <charset val="134"/>
      </rPr>
      <t xml:space="preserve">【驸马店铺2018自制港风百搭复古树叶碎花衬衫长袖宽松男女同款潮】https://m.tb.cn/h.3LqbikS?sm=72f254                                                                                                  </t>
    </r>
    <r>
      <rPr>
        <sz val="10"/>
        <color rgb="FFFF0000"/>
        <rFont val="微软雅黑"/>
        <family val="2"/>
        <charset val="134"/>
      </rPr>
      <t>3件XXXL（黄色）</t>
    </r>
    <r>
      <rPr>
        <sz val="10"/>
        <rFont val="微软雅黑"/>
        <family val="2"/>
        <charset val="134"/>
      </rPr>
      <t xml:space="preserve">【秋季港风长袖衬衫男休闲百搭印花寸衫韩版潮流青少年原宿宽松衬衣】https://m.tb.cn/h.3pZfFGf?sm=78f4ae                                                                                          </t>
    </r>
    <phoneticPr fontId="15" type="noConversion"/>
  </si>
  <si>
    <r>
      <t xml:space="preserve">服装：【古典舞孙科舞蹈踏春水袖舞蹈服装采薇落花情半壶纱演出服仙女汉服】https://m.tb.cn/h.3LzC3eG?sm=6ca4b9   </t>
    </r>
    <r>
      <rPr>
        <sz val="10"/>
        <color rgb="FFFF0000"/>
        <rFont val="微软雅黑"/>
        <family val="2"/>
        <charset val="134"/>
      </rPr>
      <t xml:space="preserve"> 10件（尺码待定）                                                                       </t>
    </r>
    <r>
      <rPr>
        <sz val="10"/>
        <rFont val="微软雅黑"/>
        <family val="2"/>
        <charset val="134"/>
      </rPr>
      <t>【原创改良古风古装男汉服秋冬装女中国风交领襦裙日常学生套装班服】                                                    https://m.tb.cn/h.3pZjhZ0?sm=8d8dc3</t>
    </r>
    <r>
      <rPr>
        <sz val="10"/>
        <color rgb="FFFF0000"/>
        <rFont val="微软雅黑"/>
        <family val="2"/>
        <charset val="134"/>
      </rPr>
      <t xml:space="preserve">     2件（尺码待定）</t>
    </r>
    <phoneticPr fontId="15" type="noConversion"/>
  </si>
  <si>
    <r>
      <t xml:space="preserve">共18套表演服装：  </t>
    </r>
    <r>
      <rPr>
        <sz val="10"/>
        <color rgb="FFFF0000"/>
        <rFont val="微软雅黑"/>
        <family val="2"/>
        <charset val="134"/>
      </rPr>
      <t xml:space="preserve">                                                                                                                                     1） 女装套装（共9套）：尺码：M（7套）；L（2套）                                                                                          </t>
    </r>
    <r>
      <rPr>
        <sz val="10"/>
        <rFont val="微软雅黑"/>
        <family val="2"/>
        <charset val="134"/>
      </rPr>
      <t xml:space="preserve">【GIDLE韩国女团同款衣服演出服打歌服爵士舞套装韩舞版台装啦啦队】啦队】https://m.tb.cn/h.3LiM60r?sm=efc1f5 点击链 点击链接，再选择浏览器咑閞；或復·制这段描述￥8M0ZbNKZ6fq￥后到淘♂寳♀                                                                                                                                       </t>
    </r>
    <r>
      <rPr>
        <sz val="10"/>
        <color rgb="FFFF0000"/>
        <rFont val="微软雅黑"/>
        <family val="2"/>
        <charset val="134"/>
      </rPr>
      <t xml:space="preserve">2）男装T恤（共9件）：尺码：M（1件）；L（6件）；XL（2件） </t>
    </r>
    <r>
      <rPr>
        <sz val="10"/>
        <rFont val="微软雅黑"/>
        <family val="2"/>
        <charset val="134"/>
      </rPr>
      <t xml:space="preserve">                                                                【MANE原宿风潮牌个性白色港风 余文乐短袖男t恤潮流韩版军绿色半袖】半袖】https://m.tb.cn/h.3otCbtj?sm=3ee700 点击链 点击链接，再选择浏览器咑閞；或復·制这段描述￥vksdbNKYXfe￥后到淘♂寳♀</t>
    </r>
    <phoneticPr fontId="15" type="noConversion"/>
  </si>
  <si>
    <r>
      <t xml:space="preserve">共11套表演服装：服装皆为均码，无码数要求                                                                                              </t>
    </r>
    <r>
      <rPr>
        <sz val="10"/>
        <color rgb="FFFF0000"/>
        <rFont val="微软雅黑"/>
        <family val="2"/>
        <charset val="134"/>
      </rPr>
      <t xml:space="preserve">1）树叶套装（共1套） </t>
    </r>
    <r>
      <rPr>
        <sz val="10"/>
        <rFont val="微软雅黑"/>
        <family val="2"/>
        <charset val="134"/>
      </rPr>
      <t xml:space="preserve">                                                                                                                                       【男女成人儿童舞蹈套装树叶草裙叶子裙野人演出环保大溪地舞蹈服装】服装】https://m.tb.cn/h.3MCObG0?sm=5e6c7d 点击链 点击链接，再选择浏览器咑閞；或復·制这段描述￥E066bmdOg54￥后到淘♂寳♀                                                                                                             </t>
    </r>
    <r>
      <rPr>
        <sz val="10"/>
        <color rgb="FFFF0000"/>
        <rFont val="微软雅黑"/>
        <family val="2"/>
        <charset val="134"/>
      </rPr>
      <t xml:space="preserve">2）金色（共5套）                                                                                                                              3）红色（共5套）                                                                                                                                          </t>
    </r>
    <r>
      <rPr>
        <sz val="10"/>
        <rFont val="微软雅黑"/>
        <family val="2"/>
        <charset val="134"/>
      </rPr>
      <t>【80cm草裙成人男女草裙舞蹈服装夏威夷草裙表演套装2层加厚草裙服】裙服】https://m.tb.cn/h.3MwKxuC 点击链 点击链接，再选择浏览器咑閞；或復·制这段描述￥TrRubmcMSVw￥后到淘♂寳♀</t>
    </r>
    <phoneticPr fontId="15" type="noConversion"/>
  </si>
  <si>
    <t>不含场地费，场地建议使用办公室区域</t>
    <phoneticPr fontId="23" type="noConversion"/>
  </si>
  <si>
    <t>G-1</t>
    <phoneticPr fontId="23" type="noConversion"/>
  </si>
  <si>
    <t>D-1</t>
    <phoneticPr fontId="23" type="noConversion"/>
  </si>
  <si>
    <t>D-2</t>
    <phoneticPr fontId="23" type="noConversion"/>
  </si>
  <si>
    <t>D-3</t>
    <phoneticPr fontId="23" type="noConversion"/>
  </si>
  <si>
    <t>D-4</t>
    <phoneticPr fontId="23" type="noConversion"/>
  </si>
  <si>
    <t>D-5</t>
    <phoneticPr fontId="23" type="noConversion"/>
  </si>
  <si>
    <t>个/次</t>
    <phoneticPr fontId="23" type="noConversion"/>
  </si>
  <si>
    <t>套/次</t>
    <phoneticPr fontId="23" type="noConversion"/>
  </si>
  <si>
    <t>平米/个</t>
    <phoneticPr fontId="23" type="noConversion"/>
  </si>
  <si>
    <t>平米</t>
    <phoneticPr fontId="23" type="noConversion"/>
  </si>
  <si>
    <t>组/次</t>
    <phoneticPr fontId="23" type="noConversion"/>
  </si>
  <si>
    <t>部/次</t>
    <phoneticPr fontId="23" type="noConversion"/>
  </si>
  <si>
    <t>部/次</t>
    <phoneticPr fontId="23" type="noConversion"/>
  </si>
  <si>
    <t>套/次</t>
    <phoneticPr fontId="23" type="noConversion"/>
  </si>
  <si>
    <t>个/次</t>
    <phoneticPr fontId="23" type="noConversion"/>
  </si>
  <si>
    <t>节/小时</t>
    <phoneticPr fontId="23" type="noConversion"/>
  </si>
  <si>
    <t>全陪</t>
    <phoneticPr fontId="23" type="noConversion"/>
  </si>
  <si>
    <t>间/天</t>
    <phoneticPr fontId="23" type="noConversion"/>
  </si>
  <si>
    <t>张/次</t>
    <phoneticPr fontId="23" type="noConversion"/>
  </si>
  <si>
    <t>明细见后，以实际花费为准</t>
    <phoneticPr fontId="23" type="noConversion"/>
  </si>
  <si>
    <t>D-6</t>
    <phoneticPr fontId="23" type="noConversion"/>
  </si>
  <si>
    <t>项/次</t>
    <phoneticPr fontId="23" type="noConversion"/>
  </si>
  <si>
    <t>小时/次</t>
    <phoneticPr fontId="23" type="noConversion"/>
  </si>
  <si>
    <r>
      <t xml:space="preserve">服装：【傣族舞蹈服成人演出服修身长袖孔雀舞鱼尾裙云南少数民族舞蹈服装】https://m.tb.cn/h.3LMjp2C?sm=7b26ba                                                     </t>
    </r>
    <r>
      <rPr>
        <sz val="10"/>
        <color rgb="FFFF0000"/>
        <rFont val="微软雅黑"/>
        <family val="2"/>
        <charset val="134"/>
      </rPr>
      <t xml:space="preserve">蓝色长袖配孔雀羽毛款：3套S号，2套M号                                                            </t>
    </r>
    <r>
      <rPr>
        <sz val="10"/>
        <rFont val="微软雅黑"/>
        <family val="2"/>
        <charset val="134"/>
      </rPr>
      <t xml:space="preserve">配饰：【云南民族风吉祥绣花亚麻围巾女士披肩两用秋冬新款长款棉麻大方巾】https://m.tb.cn/h.3LyEB4I?sm=a7f29c                                                            </t>
    </r>
    <r>
      <rPr>
        <sz val="10"/>
        <color rgb="FFFF0000"/>
        <rFont val="微软雅黑"/>
        <family val="2"/>
        <charset val="134"/>
      </rPr>
      <t xml:space="preserve">白1。黑1。红1。绿2。 蓝2。一共7条围巾                                                                                                 </t>
    </r>
    <r>
      <rPr>
        <sz val="10"/>
        <rFont val="微软雅黑"/>
        <family val="2"/>
        <charset val="134"/>
      </rPr>
      <t>舞蹈鞋：【小白温柔豆豆平底单鞋春季女鞋2018新款网红百搭休闲乖乖韩版皮鞋】https://m.tb.cn/h.3qORQIX?sm=620f49</t>
    </r>
    <r>
      <rPr>
        <sz val="10"/>
        <color rgb="FFFF0000"/>
        <rFont val="微软雅黑"/>
        <family val="2"/>
        <charset val="134"/>
      </rPr>
      <t xml:space="preserve">
两个35码。一个36、一个37、一个38，都是白色</t>
    </r>
    <phoneticPr fontId="15" type="noConversion"/>
  </si>
  <si>
    <t>会议时间：2019.1.22-26    人数：500         地点：珠海    供应商名称：康辉集团北京国际会议展览有限公司  联系人：郭海燕 联系电话：13810995220/guohaiyan@cct.cn</t>
    <phoneticPr fontId="23" type="noConversion"/>
  </si>
  <si>
    <t>会议需求表及报价表格                                                                                              Request for Quoatation</t>
    <phoneticPr fontId="23" type="noConversion"/>
  </si>
  <si>
    <r>
      <t>1</t>
    </r>
    <r>
      <rPr>
        <b/>
        <sz val="10"/>
        <color rgb="FFFF0000"/>
        <rFont val="宋体"/>
        <family val="3"/>
        <charset val="134"/>
      </rPr>
      <t>、蓝色区域由使用部门填写，黄色部分由供应商填写。</t>
    </r>
    <r>
      <rPr>
        <b/>
        <sz val="10"/>
        <color rgb="FFFF0000"/>
        <rFont val="Arial"/>
        <family val="2"/>
      </rPr>
      <t>User department fill out the blue area. Supplier fill out the yellow area.</t>
    </r>
    <r>
      <rPr>
        <b/>
        <sz val="10"/>
        <color rgb="FFFF0000"/>
        <rFont val="宋体"/>
        <family val="3"/>
        <charset val="134"/>
      </rPr>
      <t xml:space="preserve">
</t>
    </r>
    <r>
      <rPr>
        <b/>
        <sz val="10"/>
        <color rgb="FFFF0000"/>
        <rFont val="Arial"/>
        <family val="2"/>
      </rPr>
      <t>2</t>
    </r>
    <r>
      <rPr>
        <b/>
        <sz val="10"/>
        <color rgb="FFFF0000"/>
        <rFont val="宋体"/>
        <family val="3"/>
        <charset val="134"/>
      </rPr>
      <t>、请严格按照本报价格式填写报价，每项最后可根据具体的活动方案调整和细化每项内容，并逐行增加所涉及的费用明细</t>
    </r>
    <r>
      <rPr>
        <b/>
        <sz val="10"/>
        <color rgb="FFFF0000"/>
        <rFont val="Arial"/>
        <family val="2"/>
      </rPr>
      <t>,</t>
    </r>
    <r>
      <rPr>
        <b/>
        <sz val="10"/>
        <color rgb="FFFF0000"/>
        <rFont val="宋体"/>
        <family val="3"/>
        <charset val="134"/>
      </rPr>
      <t>并调整计算公式确保最终报价的准确性（请不要改变原始报价结构）</t>
    </r>
    <r>
      <rPr>
        <b/>
        <sz val="10"/>
        <color rgb="FFFF0000"/>
        <rFont val="Arial"/>
        <family val="2"/>
      </rPr>
      <t xml:space="preserve"> Items are to be modified in regard to requirements of each specific project, please make sure not to change the format of this template and double check the computational fomula.</t>
    </r>
    <phoneticPr fontId="23" type="noConversion"/>
  </si>
  <si>
    <t>酒店 Hotel</t>
    <phoneticPr fontId="23" type="noConversion"/>
  </si>
  <si>
    <t>Quotation 报价</t>
    <phoneticPr fontId="23" type="noConversion"/>
  </si>
  <si>
    <t>Item 项目</t>
    <phoneticPr fontId="23" type="noConversion"/>
  </si>
  <si>
    <t>序号 No.</t>
    <phoneticPr fontId="15" type="noConversion"/>
  </si>
  <si>
    <t>Item 项目</t>
    <phoneticPr fontId="15" type="noConversion"/>
  </si>
  <si>
    <t>Detail 内容</t>
    <phoneticPr fontId="15" type="noConversion"/>
  </si>
  <si>
    <t>人数 Quantity</t>
    <phoneticPr fontId="15" type="noConversion"/>
  </si>
  <si>
    <t>次   Time</t>
    <phoneticPr fontId="15" type="noConversion"/>
  </si>
  <si>
    <t xml:space="preserve">单位  Unit  </t>
    <phoneticPr fontId="15" type="noConversion"/>
  </si>
  <si>
    <t>单价（RMB）   Unit Price</t>
    <phoneticPr fontId="15" type="noConversion"/>
  </si>
  <si>
    <t>小 计                            Total</t>
    <phoneticPr fontId="15" type="noConversion"/>
  </si>
  <si>
    <t>备注  Remark</t>
    <phoneticPr fontId="15" type="noConversion"/>
  </si>
  <si>
    <t>序号 No.</t>
    <phoneticPr fontId="15" type="noConversion"/>
  </si>
  <si>
    <t>人数 Quantity</t>
    <phoneticPr fontId="15" type="noConversion"/>
  </si>
  <si>
    <t xml:space="preserve">单位  Unit  </t>
    <phoneticPr fontId="15" type="noConversion"/>
  </si>
  <si>
    <t>单价（RMB）   Unit Price</t>
    <phoneticPr fontId="15" type="noConversion"/>
  </si>
  <si>
    <t>备注  Remark</t>
    <phoneticPr fontId="15" type="noConversion"/>
  </si>
  <si>
    <t>Item 项目</t>
    <phoneticPr fontId="15" type="noConversion"/>
  </si>
  <si>
    <t>数量 Room</t>
    <phoneticPr fontId="15" type="noConversion"/>
  </si>
  <si>
    <t>间夜   Day</t>
    <phoneticPr fontId="15" type="noConversion"/>
  </si>
  <si>
    <t>交通 Transportation</t>
    <phoneticPr fontId="23" type="noConversion"/>
  </si>
  <si>
    <t>数量Quantity</t>
    <phoneticPr fontId="15" type="noConversion"/>
  </si>
  <si>
    <t>Item 项目</t>
    <phoneticPr fontId="15" type="noConversion"/>
  </si>
  <si>
    <t>单价（RMB）   Unit Price</t>
    <phoneticPr fontId="15" type="noConversion"/>
  </si>
  <si>
    <t>小 计                            Total</t>
    <phoneticPr fontId="15" type="noConversion"/>
  </si>
  <si>
    <t>活动费用 Event</t>
    <phoneticPr fontId="23" type="noConversion"/>
  </si>
  <si>
    <t>天数   Day</t>
    <phoneticPr fontId="15" type="noConversion"/>
  </si>
  <si>
    <r>
      <rPr>
        <b/>
        <sz val="9"/>
        <rFont val="宋体"/>
        <family val="3"/>
        <charset val="134"/>
      </rPr>
      <t>工作人员费用</t>
    </r>
    <r>
      <rPr>
        <b/>
        <sz val="9"/>
        <rFont val="Arial"/>
        <family val="2"/>
      </rPr>
      <t xml:space="preserve"> Local staffs</t>
    </r>
    <phoneticPr fontId="23" type="noConversion"/>
  </si>
  <si>
    <t>地陪 Local workers</t>
    <phoneticPr fontId="23" type="noConversion"/>
  </si>
  <si>
    <t>Detail 内容</t>
    <phoneticPr fontId="15" type="noConversion"/>
  </si>
  <si>
    <t>数量 Amount</t>
    <phoneticPr fontId="15" type="noConversion"/>
  </si>
  <si>
    <t xml:space="preserve">单位  Unit  </t>
    <phoneticPr fontId="15" type="noConversion"/>
  </si>
  <si>
    <t>单价（RMB）   Unit Price</t>
    <phoneticPr fontId="15" type="noConversion"/>
  </si>
  <si>
    <t>备注  Remark</t>
    <phoneticPr fontId="15" type="noConversion"/>
  </si>
  <si>
    <t>服务费 Service charge</t>
    <phoneticPr fontId="23" type="noConversion"/>
  </si>
  <si>
    <t>服务费 Service charge</t>
    <phoneticPr fontId="23" type="noConversion"/>
  </si>
  <si>
    <r>
      <rPr>
        <b/>
        <sz val="9"/>
        <rFont val="宋体"/>
        <family val="3"/>
        <charset val="134"/>
      </rPr>
      <t>以上总计</t>
    </r>
    <r>
      <rPr>
        <b/>
        <sz val="9"/>
        <rFont val="Arial"/>
        <family val="2"/>
      </rPr>
      <t xml:space="preserve">  Grand Total</t>
    </r>
    <phoneticPr fontId="23" type="noConversion"/>
  </si>
  <si>
    <r>
      <rPr>
        <b/>
        <sz val="9"/>
        <rFont val="宋体"/>
        <family val="3"/>
        <charset val="134"/>
      </rPr>
      <t>合计</t>
    </r>
    <r>
      <rPr>
        <b/>
        <sz val="9"/>
        <rFont val="Arial"/>
        <family val="2"/>
      </rPr>
      <t xml:space="preserve">  Total</t>
    </r>
    <phoneticPr fontId="23" type="noConversion"/>
  </si>
  <si>
    <t>现场服务人员费用 Operators</t>
    <phoneticPr fontId="23" type="noConversion"/>
  </si>
  <si>
    <t>房费 前期踩点住房 Hotel</t>
    <phoneticPr fontId="23" type="noConversion"/>
  </si>
  <si>
    <t>执行人员差补 Operators</t>
    <phoneticPr fontId="23" type="noConversion"/>
  </si>
  <si>
    <t>Detail 内容</t>
    <phoneticPr fontId="15" type="noConversion"/>
  </si>
  <si>
    <t>单价（RMB）   Unit Price</t>
    <phoneticPr fontId="15" type="noConversion"/>
  </si>
  <si>
    <t>小 计                            Total</t>
    <phoneticPr fontId="15" type="noConversion"/>
  </si>
  <si>
    <t>数量 Amount</t>
    <phoneticPr fontId="15" type="noConversion"/>
  </si>
  <si>
    <t>机票 Air Ticket</t>
    <phoneticPr fontId="23" type="noConversion"/>
  </si>
  <si>
    <t>Item 项目</t>
    <phoneticPr fontId="15" type="noConversion"/>
  </si>
  <si>
    <t xml:space="preserve">单位  Unit  </t>
    <phoneticPr fontId="15" type="noConversion"/>
  </si>
  <si>
    <t>税金 Tax</t>
    <phoneticPr fontId="15" type="noConversion"/>
  </si>
  <si>
    <r>
      <rPr>
        <b/>
        <sz val="11"/>
        <rFont val="宋体"/>
        <family val="3"/>
        <charset val="134"/>
      </rPr>
      <t>总计</t>
    </r>
    <r>
      <rPr>
        <b/>
        <sz val="11"/>
        <rFont val="Arial"/>
        <family val="2"/>
      </rPr>
      <t xml:space="preserve">  Total cost with VAT</t>
    </r>
    <phoneticPr fontId="15" type="noConversion"/>
  </si>
  <si>
    <r>
      <rPr>
        <b/>
        <sz val="9"/>
        <rFont val="宋体"/>
        <family val="3"/>
        <charset val="134"/>
      </rPr>
      <t>合计</t>
    </r>
    <r>
      <rPr>
        <b/>
        <sz val="9"/>
        <rFont val="Arial"/>
        <family val="2"/>
      </rPr>
      <t xml:space="preserve">  Total</t>
    </r>
    <phoneticPr fontId="23" type="noConversion"/>
  </si>
  <si>
    <t>创意设计及策划    Creative design</t>
    <phoneticPr fontId="23" type="noConversion"/>
  </si>
  <si>
    <t>活动整体方案 策划+执行 Event design</t>
    <phoneticPr fontId="23" type="noConversion"/>
  </si>
  <si>
    <t>活动文案  Event proposal</t>
    <phoneticPr fontId="23" type="noConversion"/>
  </si>
  <si>
    <t>主形象设计 KV、延展、完稿制作 KV design</t>
    <phoneticPr fontId="23" type="noConversion"/>
  </si>
  <si>
    <t>3D设计  3D design</t>
    <phoneticPr fontId="23" type="noConversion"/>
  </si>
  <si>
    <r>
      <rPr>
        <b/>
        <sz val="9"/>
        <rFont val="宋体"/>
        <family val="3"/>
        <charset val="134"/>
      </rPr>
      <t>合计</t>
    </r>
    <r>
      <rPr>
        <b/>
        <sz val="9"/>
        <rFont val="Arial"/>
        <family val="2"/>
      </rPr>
      <t xml:space="preserve">  Total</t>
    </r>
    <phoneticPr fontId="23" type="noConversion"/>
  </si>
  <si>
    <t>其他-预热/大会/晚宴  Wram up/ Conference/ Gala dinner</t>
    <phoneticPr fontId="23" type="noConversion"/>
  </si>
  <si>
    <t>H5邀请函、拍摄、剪辑、制作               Wechat warm up</t>
    <phoneticPr fontId="23" type="noConversion"/>
  </si>
  <si>
    <r>
      <t>my</t>
    </r>
    <r>
      <rPr>
        <sz val="9"/>
        <color theme="1"/>
        <rFont val="宋体"/>
        <family val="3"/>
        <charset val="134"/>
        <scheme val="minor"/>
      </rPr>
      <t xml:space="preserve"> force 启动仪式 视频 现有素材剪切   Launching ceremony video</t>
    </r>
    <phoneticPr fontId="23" type="noConversion"/>
  </si>
  <si>
    <r>
      <t>my</t>
    </r>
    <r>
      <rPr>
        <sz val="9"/>
        <color theme="1"/>
        <rFont val="宋体"/>
        <family val="3"/>
        <charset val="134"/>
        <scheme val="minor"/>
      </rPr>
      <t xml:space="preserve"> force 启动仪式 启动台 2.4m        Launching ceremony </t>
    </r>
    <phoneticPr fontId="23" type="noConversion"/>
  </si>
  <si>
    <t>同传 接收机/耳机                       Simultaneous interpretation devices</t>
    <phoneticPr fontId="23" type="noConversion"/>
  </si>
  <si>
    <t>同传人工费  4小时                                                  Staff costs of Simultaneous interpretation</t>
    <phoneticPr fontId="23" type="noConversion"/>
  </si>
  <si>
    <t>OTC 展区                                  OTC show area design and operation</t>
    <phoneticPr fontId="23" type="noConversion"/>
  </si>
  <si>
    <t>同传 通道发射主机、中央控制器、译员机、 红外辐射板                            Simultaneous interpretation devices</t>
    <phoneticPr fontId="23" type="noConversion"/>
  </si>
  <si>
    <t>同传 翻译间                           Simultaneous interpretation rooms</t>
    <phoneticPr fontId="23" type="noConversion"/>
  </si>
  <si>
    <t>微信抽奖 Wechat lucky draw</t>
    <phoneticPr fontId="23" type="noConversion"/>
  </si>
  <si>
    <t>晚宴KTV  Gala dinner KTV</t>
    <phoneticPr fontId="23" type="noConversion"/>
  </si>
  <si>
    <t>晚宴DJ Gala dinner DJ</t>
    <phoneticPr fontId="23" type="noConversion"/>
  </si>
  <si>
    <t>化妆师  Make up person</t>
    <phoneticPr fontId="23" type="noConversion"/>
  </si>
  <si>
    <t>迈蓝之歌 录制及拍摄                       Music production for Mylan song</t>
    <phoneticPr fontId="23" type="noConversion"/>
  </si>
  <si>
    <t>节目道具及服装                        Clothes of dinner programmes</t>
    <phoneticPr fontId="23" type="noConversion"/>
  </si>
  <si>
    <t>歌曲编舞 6-8人 北京地区                     Choreography in Beijing</t>
    <phoneticPr fontId="23" type="noConversion"/>
  </si>
  <si>
    <t>视频/照片制作           Video and photo production</t>
    <phoneticPr fontId="23" type="noConversion"/>
  </si>
  <si>
    <t>会议开场视频  （英文配音、中文字幕） Conference video</t>
    <phoneticPr fontId="23" type="noConversion"/>
  </si>
  <si>
    <t>摇臂5米摇臂+轨道+摄像机</t>
    <phoneticPr fontId="23" type="noConversion"/>
  </si>
  <si>
    <t>晚宴开场视频（英文配音、中文字幕）              Gala dinner video</t>
    <phoneticPr fontId="23" type="noConversion"/>
  </si>
  <si>
    <t>摄影（云摄影，照片直播） Cameraman</t>
    <phoneticPr fontId="23" type="noConversion"/>
  </si>
  <si>
    <t>摄像  Cameraman</t>
    <phoneticPr fontId="23" type="noConversion"/>
  </si>
  <si>
    <t>视频设备、灯光设备、音箱设备                Audio video devices</t>
    <phoneticPr fontId="23" type="noConversion"/>
  </si>
  <si>
    <t>AV设备                      Audio video</t>
    <phoneticPr fontId="23" type="noConversion"/>
  </si>
  <si>
    <t>舞台台阶 Stage steps</t>
    <phoneticPr fontId="23" type="noConversion"/>
  </si>
  <si>
    <t>舞台搭建-钢架结构、木地板   Stage materials</t>
    <phoneticPr fontId="23" type="noConversion"/>
  </si>
  <si>
    <t>舞台地毯 Stage carpet</t>
    <phoneticPr fontId="23" type="noConversion"/>
  </si>
  <si>
    <t xml:space="preserve">舞台搭建                     Stage set up  </t>
    <phoneticPr fontId="23" type="noConversion"/>
  </si>
  <si>
    <t>酒店入住签到背板 3*5m 桁架宝丽布    Background board</t>
    <phoneticPr fontId="23" type="noConversion"/>
  </si>
  <si>
    <t>展示区背景板 大事记  木结构裱喷绘 3*13m  Show area of company event background board</t>
    <phoneticPr fontId="23" type="noConversion"/>
  </si>
  <si>
    <t>厂牌展示 品牌霓虹灯  Neno lights</t>
    <phoneticPr fontId="23" type="noConversion"/>
  </si>
  <si>
    <t>讲台 烤漆讲台  Platform</t>
    <phoneticPr fontId="23" type="noConversion"/>
  </si>
  <si>
    <t>LED 支撑钢架 LED equipment</t>
    <phoneticPr fontId="23" type="noConversion"/>
  </si>
  <si>
    <t>搭建及拆除人工费  staff costs</t>
    <phoneticPr fontId="23" type="noConversion"/>
  </si>
  <si>
    <t>手卡  Hand cards for host</t>
    <phoneticPr fontId="23" type="noConversion"/>
  </si>
  <si>
    <t>Time：2019.1.22-26   Attendance：500   Venue：Zhuhai  Vendor Name：Comfort International M.I.C.E. Service Co.,Ltd  Contact Person：Guo Haiyan  Tel/Email：13810995220/guohaiyan@cct.cn</t>
    <phoneticPr fontId="23" type="noConversion"/>
  </si>
  <si>
    <t>话筒logo贴  Logo sticker for mike</t>
    <phoneticPr fontId="23" type="noConversion"/>
  </si>
  <si>
    <t>话筒套 mike sleeve</t>
    <phoneticPr fontId="23" type="noConversion"/>
  </si>
  <si>
    <t>接机牌/车头牌 Logo board for pick up service</t>
    <phoneticPr fontId="23" type="noConversion"/>
  </si>
  <si>
    <t>指示系统 X展架 80*180cm  Portable display</t>
    <phoneticPr fontId="23" type="noConversion"/>
  </si>
  <si>
    <t>晚宴提示卡 利加隆 Notice card</t>
    <phoneticPr fontId="23" type="noConversion"/>
  </si>
  <si>
    <t>会议证书等  Certificate</t>
    <phoneticPr fontId="23" type="noConversion"/>
  </si>
  <si>
    <t>房间欢迎卡及礼盒 Welcome card and gift</t>
    <phoneticPr fontId="23" type="noConversion"/>
  </si>
  <si>
    <t>伴手礼 Meeting souvenir</t>
    <phoneticPr fontId="23" type="noConversion"/>
  </si>
  <si>
    <t>晚宴奖品  gift for gala dinner</t>
    <phoneticPr fontId="23" type="noConversion"/>
  </si>
  <si>
    <t>会议物品            Meeing supplies</t>
    <phoneticPr fontId="23" type="noConversion"/>
  </si>
  <si>
    <t>人名台卡  Name cards for attendances</t>
    <phoneticPr fontId="23" type="noConversion"/>
  </si>
  <si>
    <t>签到桌卡 Desk cards for check in</t>
    <phoneticPr fontId="23" type="noConversion"/>
  </si>
  <si>
    <t xml:space="preserve">舞台前发光LOGO 木质底座、发光LOGO          Logo light  </t>
    <phoneticPr fontId="23" type="noConversion"/>
  </si>
  <si>
    <t>集体照冲洗  Group photo</t>
    <phoneticPr fontId="23" type="noConversion"/>
  </si>
  <si>
    <t>集体照 架子、人工搭建、技术   Steel shelves for group photo</t>
    <phoneticPr fontId="23" type="noConversion"/>
  </si>
  <si>
    <t>AV明细 Audio video details</t>
    <phoneticPr fontId="23" type="noConversion"/>
  </si>
  <si>
    <t>LED--光祥-P3-500*500  4*25m   LED screen</t>
    <phoneticPr fontId="33" type="noConversion"/>
  </si>
  <si>
    <t>视频处理器(HD/SDI)   Video  Processor</t>
    <phoneticPr fontId="33" type="noConversion"/>
  </si>
  <si>
    <t>大型控制台   EVENT  Controller</t>
    <phoneticPr fontId="33" type="noConversion"/>
  </si>
  <si>
    <t>无缝拼接器-5.3    WATCHOUT</t>
    <phoneticPr fontId="33" type="noConversion"/>
  </si>
  <si>
    <t xml:space="preserve">监视器   Monitor  </t>
    <phoneticPr fontId="33" type="noConversion"/>
  </si>
  <si>
    <t>返送55寸  Monitor</t>
    <phoneticPr fontId="33" type="noConversion"/>
  </si>
  <si>
    <t>翻页提示器套装(带PC-AS4遥控器)     Page turner</t>
    <phoneticPr fontId="33" type="noConversion"/>
  </si>
  <si>
    <t xml:space="preserve">光纤 100M   Optical Fiber </t>
    <phoneticPr fontId="33" type="noConversion"/>
  </si>
  <si>
    <t>MAC笔记本电脑(APPLE , MACBOOK)    Laptop</t>
    <phoneticPr fontId="33" type="noConversion"/>
  </si>
  <si>
    <t>电缆  Cable</t>
    <phoneticPr fontId="33" type="noConversion"/>
  </si>
  <si>
    <t>线性  超低音箱  Subwoofer</t>
    <phoneticPr fontId="15" type="noConversion"/>
  </si>
  <si>
    <t>线性 全频音箱     Loudspeaker</t>
    <phoneticPr fontId="33" type="noConversion"/>
  </si>
  <si>
    <t>全频音箱  Loudspeaker</t>
    <phoneticPr fontId="33" type="noConversion"/>
  </si>
  <si>
    <t xml:space="preserve">音箱数字功放  Digital Power Amplifier  </t>
    <phoneticPr fontId="15" type="noConversion"/>
  </si>
  <si>
    <t xml:space="preserve">数字调音台   Digital  Mixer(32ch)   </t>
    <phoneticPr fontId="33" type="noConversion"/>
  </si>
  <si>
    <t>LED Controller 处理器   LED Controller</t>
    <phoneticPr fontId="33" type="noConversion"/>
  </si>
  <si>
    <t>处理器   Controller</t>
    <phoneticPr fontId="15" type="noConversion"/>
  </si>
  <si>
    <t>配电柜  Power  Distributor  Cabinet</t>
    <phoneticPr fontId="15" type="noConversion"/>
  </si>
  <si>
    <t>无线手持式话筒    Wireless Hand-hold Mic</t>
    <phoneticPr fontId="33" type="noConversion"/>
  </si>
  <si>
    <t>头戴式话筒  Headworn Microphone</t>
    <phoneticPr fontId="33" type="noConversion"/>
  </si>
  <si>
    <t>对讲机  Interphone</t>
    <phoneticPr fontId="33" type="noConversion"/>
  </si>
  <si>
    <t>电缆-围挡  Cable</t>
    <phoneticPr fontId="23" type="noConversion"/>
  </si>
  <si>
    <t>MAC笔记本电脑(APPLE , MACBOOK)    Laptop</t>
    <phoneticPr fontId="33" type="noConversion"/>
  </si>
  <si>
    <t xml:space="preserve">音频线材   Audio Cable  </t>
    <phoneticPr fontId="23" type="noConversion"/>
  </si>
  <si>
    <t>1500w 图案电脑灯  Spot-Performance</t>
    <phoneticPr fontId="33" type="noConversion"/>
  </si>
  <si>
    <t>成像灯--ETC-MONON</t>
    <phoneticPr fontId="15" type="noConversion"/>
  </si>
  <si>
    <t xml:space="preserve">追光-龙爪--4000W  Follow Spot </t>
    <phoneticPr fontId="33" type="noConversion"/>
  </si>
  <si>
    <t>人工费  Staff costs</t>
    <phoneticPr fontId="15" type="noConversion"/>
  </si>
  <si>
    <t>搭建货物运输  Carriage charges</t>
    <phoneticPr fontId="23" type="noConversion"/>
  </si>
  <si>
    <t>运输费  Carriage charges</t>
    <phoneticPr fontId="15" type="noConversion"/>
  </si>
  <si>
    <t>项目经理  Project manager</t>
    <rPh sb="0" eb="1">
      <t>xiang mu</t>
    </rPh>
    <rPh sb="2" eb="3">
      <t>jing li</t>
    </rPh>
    <phoneticPr fontId="15" type="noConversion"/>
  </si>
  <si>
    <t>工程执行人员  Project operators</t>
    <rPh sb="0" eb="1">
      <t>shi pin gong cheng shi</t>
    </rPh>
    <phoneticPr fontId="15" type="noConversion"/>
  </si>
  <si>
    <t>鹅颈话筒  microphone</t>
    <phoneticPr fontId="33" type="noConversion"/>
  </si>
  <si>
    <t>硅箱-FDL</t>
    <phoneticPr fontId="33" type="noConversion"/>
  </si>
  <si>
    <t>软切  Soft Hand-over</t>
    <phoneticPr fontId="15" type="noConversion"/>
  </si>
  <si>
    <t>LOGO--激光雕刻玻璃</t>
    <phoneticPr fontId="1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</si>
</sst>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 #,##0.00_ ;_ * \-#,##0.00_ ;_ * &quot;-&quot;??_ ;_ @_ "/>
    <numFmt numFmtId="176" formatCode="#,##0.00_ "/>
    <numFmt numFmtId="177" formatCode="&quot;¥&quot;#,##0.00_);[Red]\(&quot;¥&quot;#,##0.00\)"/>
  </numFmts>
  <fonts count="45">
    <font>
      <sz val="11"/>
      <color theme="1"/>
      <name val="宋体"/>
      <charset val="134"/>
      <scheme val="minor"/>
    </font>
    <font>
      <b/>
      <sz val="14"/>
      <name val="宋体"/>
      <family val="3"/>
      <charset val="134"/>
    </font>
    <font>
      <b/>
      <sz val="14"/>
      <name val="Arial"/>
      <family val="2"/>
    </font>
    <font>
      <b/>
      <sz val="10"/>
      <name val="黑体"/>
      <family val="3"/>
      <charset val="134"/>
    </font>
    <font>
      <b/>
      <sz val="10"/>
      <color rgb="FFFF0000"/>
      <name val="黑体"/>
      <family val="3"/>
      <charset val="134"/>
    </font>
    <font>
      <b/>
      <sz val="10"/>
      <color rgb="FFFF0000"/>
      <name val="Arial"/>
      <family val="2"/>
    </font>
    <font>
      <b/>
      <sz val="14"/>
      <name val="黑体"/>
      <family val="3"/>
      <charset val="134"/>
    </font>
    <font>
      <b/>
      <sz val="9"/>
      <name val="Arial"/>
      <family val="2"/>
    </font>
    <font>
      <b/>
      <sz val="9"/>
      <name val="宋体"/>
      <family val="3"/>
      <charset val="134"/>
    </font>
    <font>
      <sz val="9"/>
      <name val="Arial"/>
      <family val="2"/>
    </font>
    <font>
      <sz val="9"/>
      <color indexed="8"/>
      <name val="宋体"/>
      <family val="3"/>
      <charset val="134"/>
    </font>
    <font>
      <sz val="9"/>
      <color rgb="FFFF0000"/>
      <name val="宋体"/>
      <family val="3"/>
      <charset val="134"/>
    </font>
    <font>
      <sz val="9"/>
      <color indexed="8"/>
      <name val="Arial"/>
      <family val="2"/>
    </font>
    <font>
      <b/>
      <sz val="10"/>
      <color indexed="9"/>
      <name val="黑体"/>
      <family val="3"/>
      <charset val="134"/>
    </font>
    <font>
      <b/>
      <sz val="10"/>
      <color theme="0"/>
      <name val="黑体"/>
      <family val="3"/>
      <charset val="134"/>
    </font>
    <font>
      <sz val="9"/>
      <name val="宋体"/>
      <family val="3"/>
      <charset val="134"/>
    </font>
    <font>
      <sz val="10"/>
      <name val="Arial"/>
      <family val="2"/>
    </font>
    <font>
      <b/>
      <sz val="11"/>
      <name val="Arial"/>
      <family val="2"/>
    </font>
    <font>
      <b/>
      <sz val="10"/>
      <name val="Arial"/>
      <family val="2"/>
    </font>
    <font>
      <b/>
      <sz val="10"/>
      <name val="宋体"/>
      <family val="3"/>
      <charset val="134"/>
    </font>
    <font>
      <sz val="9"/>
      <color indexed="10"/>
      <name val="宋体"/>
      <family val="3"/>
      <charset val="134"/>
    </font>
    <font>
      <sz val="11"/>
      <name val="宋体"/>
      <family val="3"/>
      <charset val="134"/>
    </font>
    <font>
      <sz val="12"/>
      <name val="宋体"/>
      <family val="3"/>
      <charset val="134"/>
    </font>
    <font>
      <sz val="9"/>
      <name val="宋体"/>
      <family val="3"/>
      <charset val="134"/>
      <scheme val="minor"/>
    </font>
    <font>
      <sz val="11"/>
      <color theme="1"/>
      <name val="宋体"/>
      <family val="3"/>
      <charset val="134"/>
      <scheme val="minor"/>
    </font>
    <font>
      <sz val="9"/>
      <name val="Arial Unicode MS"/>
      <family val="2"/>
      <charset val="134"/>
    </font>
    <font>
      <b/>
      <sz val="9"/>
      <name val="宋体"/>
      <family val="3"/>
      <charset val="134"/>
      <scheme val="minor"/>
    </font>
    <font>
      <sz val="9"/>
      <name val="微软雅黑"/>
      <family val="2"/>
      <charset val="134"/>
    </font>
    <font>
      <sz val="9"/>
      <color theme="1"/>
      <name val="宋体"/>
      <family val="3"/>
      <charset val="134"/>
      <scheme val="minor"/>
    </font>
    <font>
      <sz val="10"/>
      <color theme="1"/>
      <name val="宋体"/>
      <family val="3"/>
      <charset val="134"/>
      <scheme val="minor"/>
    </font>
    <font>
      <b/>
      <sz val="10"/>
      <name val="微软雅黑"/>
      <family val="2"/>
      <charset val="134"/>
    </font>
    <font>
      <b/>
      <sz val="10"/>
      <color indexed="8"/>
      <name val="微软雅黑"/>
      <family val="2"/>
      <charset val="134"/>
    </font>
    <font>
      <sz val="10"/>
      <color indexed="8"/>
      <name val="微软雅黑"/>
      <family val="2"/>
      <charset val="134"/>
    </font>
    <font>
      <sz val="9"/>
      <name val="Verdana"/>
      <family val="2"/>
    </font>
    <font>
      <sz val="10"/>
      <name val="微软雅黑"/>
      <family val="2"/>
      <charset val="134"/>
    </font>
    <font>
      <sz val="10"/>
      <color theme="1"/>
      <name val="微软雅黑"/>
      <family val="2"/>
      <charset val="134"/>
    </font>
    <font>
      <b/>
      <sz val="10"/>
      <color rgb="FFFF0000"/>
      <name val="宋体"/>
      <family val="3"/>
      <charset val="134"/>
      <scheme val="minor"/>
    </font>
    <font>
      <sz val="9"/>
      <name val="宋体"/>
      <family val="3"/>
      <charset val="134"/>
      <scheme val="major"/>
    </font>
    <font>
      <b/>
      <sz val="10"/>
      <color rgb="FFFFFFFF"/>
      <name val="微软雅黑"/>
      <family val="2"/>
      <charset val="134"/>
    </font>
    <font>
      <sz val="10"/>
      <color rgb="FFFF0000"/>
      <name val="微软雅黑"/>
      <family val="2"/>
      <charset val="134"/>
    </font>
    <font>
      <sz val="10"/>
      <name val="宋体"/>
      <family val="3"/>
      <charset val="134"/>
    </font>
    <font>
      <sz val="10"/>
      <name val="Calibri"/>
      <family val="2"/>
    </font>
    <font>
      <b/>
      <sz val="10"/>
      <color rgb="FFFF0000"/>
      <name val="宋体"/>
      <family val="3"/>
      <charset val="134"/>
    </font>
    <font>
      <sz val="10"/>
      <name val="黑体"/>
      <family val="3"/>
      <charset val="134"/>
    </font>
    <font>
      <b/>
      <sz val="11"/>
      <name val="宋体"/>
      <family val="3"/>
      <charset val="134"/>
    </font>
  </fonts>
  <fills count="13">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
      <patternFill patternType="solid">
        <fgColor theme="8" tint="0.39991454817346722"/>
        <bgColor indexed="64"/>
      </patternFill>
    </fill>
    <fill>
      <patternFill patternType="solid">
        <fgColor indexed="23"/>
        <bgColor indexed="64"/>
      </patternFill>
    </fill>
    <fill>
      <patternFill patternType="solid">
        <fgColor theme="0"/>
        <bgColor indexed="64"/>
      </patternFill>
    </fill>
    <fill>
      <patternFill patternType="solid">
        <fgColor theme="8" tint="0.39994506668294322"/>
        <bgColor indexed="64"/>
      </patternFill>
    </fill>
    <fill>
      <patternFill patternType="solid">
        <fgColor theme="6" tint="0.39991454817346722"/>
        <bgColor indexed="64"/>
      </patternFill>
    </fill>
    <fill>
      <patternFill patternType="solid">
        <fgColor theme="8" tint="-0.249977111117893"/>
        <bgColor indexed="64"/>
      </patternFill>
    </fill>
    <fill>
      <patternFill patternType="solid">
        <fgColor theme="1" tint="0.499984740745262"/>
        <bgColor indexed="64"/>
      </patternFill>
    </fill>
    <fill>
      <patternFill patternType="solid">
        <fgColor rgb="FF808080"/>
        <bgColor indexed="64"/>
      </patternFill>
    </fill>
    <fill>
      <patternFill patternType="solid">
        <fgColor rgb="FFFFFFFF"/>
        <bgColor indexed="64"/>
      </patternFill>
    </fill>
  </fills>
  <borders count="9">
    <border>
      <left/>
      <right/>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right/>
      <top/>
      <bottom style="thin">
        <color indexed="64"/>
      </bottom>
      <diagonal/>
    </border>
    <border>
      <left/>
      <right style="medium">
        <color rgb="FFA3A3A3"/>
      </right>
      <top style="medium">
        <color rgb="FFA3A3A3"/>
      </top>
      <bottom/>
      <diagonal/>
    </border>
    <border>
      <left style="medium">
        <color rgb="FFA3A3A3"/>
      </left>
      <right style="medium">
        <color rgb="FFA3A3A3"/>
      </right>
      <top style="medium">
        <color rgb="FFA3A3A3"/>
      </top>
      <bottom/>
      <diagonal/>
    </border>
    <border>
      <left/>
      <right style="thin">
        <color indexed="64"/>
      </right>
      <top style="thin">
        <color indexed="64"/>
      </top>
      <bottom style="thin">
        <color indexed="64"/>
      </bottom>
      <diagonal/>
    </border>
  </borders>
  <cellStyleXfs count="6">
    <xf numFmtId="0" fontId="0" fillId="0" borderId="0">
      <alignment vertical="center"/>
    </xf>
    <xf numFmtId="0" fontId="16" fillId="0" borderId="0">
      <alignment vertical="center"/>
    </xf>
    <xf numFmtId="0" fontId="22" fillId="0" borderId="0">
      <alignment vertical="center"/>
    </xf>
    <xf numFmtId="0" fontId="24" fillId="0" borderId="0">
      <alignment vertical="center"/>
    </xf>
    <xf numFmtId="0" fontId="22" fillId="0" borderId="0"/>
    <xf numFmtId="43" fontId="22" fillId="0" borderId="0" applyFont="0" applyFill="0" applyBorder="0" applyAlignment="0" applyProtection="0"/>
  </cellStyleXfs>
  <cellXfs count="114">
    <xf numFmtId="0" fontId="0" fillId="0" borderId="0" xfId="0">
      <alignment vertical="center"/>
    </xf>
    <xf numFmtId="0" fontId="0" fillId="0" borderId="0" xfId="0" applyFill="1" applyAlignment="1">
      <alignment vertical="center"/>
    </xf>
    <xf numFmtId="0" fontId="4" fillId="0" borderId="0" xfId="2" applyFont="1" applyFill="1" applyBorder="1" applyAlignment="1">
      <alignment horizontal="left" vertical="center"/>
    </xf>
    <xf numFmtId="0" fontId="7" fillId="0" borderId="0" xfId="2" applyFont="1" applyBorder="1" applyAlignment="1">
      <alignment horizontal="center" vertical="center"/>
    </xf>
    <xf numFmtId="0" fontId="10" fillId="0" borderId="0" xfId="2" applyFont="1" applyFill="1" applyBorder="1" applyAlignment="1">
      <alignment vertical="center" wrapText="1"/>
    </xf>
    <xf numFmtId="0" fontId="11" fillId="0" borderId="0" xfId="2" applyFont="1" applyFill="1" applyBorder="1" applyAlignment="1">
      <alignment horizontal="left" vertical="center"/>
    </xf>
    <xf numFmtId="0" fontId="12" fillId="0" borderId="0" xfId="2" applyFont="1" applyFill="1" applyBorder="1" applyAlignment="1">
      <alignment horizontal="center" vertical="center"/>
    </xf>
    <xf numFmtId="0" fontId="10" fillId="0" borderId="0" xfId="2" applyFont="1" applyBorder="1" applyAlignment="1">
      <alignment horizontal="center" vertical="center"/>
    </xf>
    <xf numFmtId="40" fontId="12" fillId="3" borderId="0" xfId="2" applyNumberFormat="1" applyFont="1" applyFill="1" applyBorder="1" applyAlignment="1">
      <alignment horizontal="right" vertical="center"/>
    </xf>
    <xf numFmtId="4" fontId="9" fillId="0" borderId="0" xfId="2" applyNumberFormat="1" applyFont="1" applyFill="1" applyBorder="1">
      <alignment vertical="center"/>
    </xf>
    <xf numFmtId="0" fontId="12" fillId="4" borderId="0" xfId="2" applyFont="1" applyFill="1" applyBorder="1" applyAlignment="1">
      <alignment horizontal="center" vertical="center"/>
    </xf>
    <xf numFmtId="0" fontId="13" fillId="5" borderId="0" xfId="2" applyFont="1" applyFill="1" applyBorder="1" applyAlignment="1">
      <alignment horizontal="center" vertical="center"/>
    </xf>
    <xf numFmtId="4" fontId="7" fillId="0" borderId="0" xfId="2" applyNumberFormat="1" applyFont="1" applyFill="1" applyBorder="1">
      <alignment vertical="center"/>
    </xf>
    <xf numFmtId="0" fontId="15" fillId="4" borderId="0" xfId="2" applyFont="1" applyFill="1" applyBorder="1" applyAlignment="1">
      <alignment horizontal="left" vertical="center"/>
    </xf>
    <xf numFmtId="0" fontId="15" fillId="6" borderId="0" xfId="2" applyFont="1" applyFill="1" applyBorder="1" applyAlignment="1">
      <alignment horizontal="center" vertical="center"/>
    </xf>
    <xf numFmtId="0" fontId="15" fillId="0" borderId="0" xfId="2" applyFont="1" applyBorder="1" applyAlignment="1">
      <alignment horizontal="center" vertical="center"/>
    </xf>
    <xf numFmtId="4" fontId="9" fillId="3" borderId="0" xfId="2" applyNumberFormat="1" applyFont="1" applyFill="1" applyBorder="1">
      <alignment vertical="center"/>
    </xf>
    <xf numFmtId="4" fontId="7" fillId="0" borderId="0" xfId="2" applyNumberFormat="1" applyFont="1" applyBorder="1">
      <alignment vertical="center"/>
    </xf>
    <xf numFmtId="4" fontId="9" fillId="6" borderId="0" xfId="2" applyNumberFormat="1" applyFont="1" applyFill="1" applyBorder="1">
      <alignment vertical="center"/>
    </xf>
    <xf numFmtId="0" fontId="15" fillId="0" borderId="0" xfId="2" applyFont="1" applyBorder="1">
      <alignment vertical="center"/>
    </xf>
    <xf numFmtId="0" fontId="9" fillId="0" borderId="0" xfId="2" applyFont="1" applyFill="1" applyBorder="1" applyAlignment="1">
      <alignment horizontal="center" vertical="center"/>
    </xf>
    <xf numFmtId="0" fontId="15" fillId="0" borderId="0" xfId="2" applyFont="1" applyFill="1" applyBorder="1" applyAlignment="1">
      <alignment horizontal="center" vertical="center"/>
    </xf>
    <xf numFmtId="0" fontId="12" fillId="7" borderId="0" xfId="2" applyFont="1" applyFill="1" applyBorder="1" applyAlignment="1">
      <alignment horizontal="center" vertical="center"/>
    </xf>
    <xf numFmtId="4" fontId="7" fillId="8" borderId="0" xfId="2" applyNumberFormat="1" applyFont="1" applyFill="1" applyBorder="1">
      <alignment vertical="center"/>
    </xf>
    <xf numFmtId="176" fontId="9" fillId="3" borderId="0" xfId="2" applyNumberFormat="1" applyFont="1" applyFill="1" applyBorder="1">
      <alignment vertical="center"/>
    </xf>
    <xf numFmtId="0" fontId="10" fillId="0" borderId="0" xfId="2" applyFont="1" applyBorder="1" applyAlignment="1">
      <alignment vertical="center" wrapText="1"/>
    </xf>
    <xf numFmtId="0" fontId="15" fillId="8" borderId="0" xfId="2" applyFont="1" applyFill="1" applyBorder="1">
      <alignment vertical="center"/>
    </xf>
    <xf numFmtId="0" fontId="8" fillId="0" borderId="0" xfId="2" applyFont="1" applyBorder="1" applyAlignment="1">
      <alignment horizontal="left" vertical="center" wrapText="1"/>
    </xf>
    <xf numFmtId="0" fontId="17" fillId="9" borderId="0" xfId="2" applyFont="1" applyFill="1" applyBorder="1" applyAlignment="1">
      <alignment vertical="center"/>
    </xf>
    <xf numFmtId="176" fontId="17" fillId="9" borderId="0" xfId="2" applyNumberFormat="1" applyFont="1" applyFill="1" applyBorder="1" applyAlignment="1">
      <alignment horizontal="right" vertical="center"/>
    </xf>
    <xf numFmtId="0" fontId="20" fillId="0" borderId="0" xfId="2" applyFont="1" applyBorder="1" applyAlignment="1">
      <alignment vertical="center" wrapText="1"/>
    </xf>
    <xf numFmtId="0" fontId="20" fillId="0" borderId="0" xfId="2" applyFont="1" applyBorder="1">
      <alignment vertical="center"/>
    </xf>
    <xf numFmtId="176" fontId="21" fillId="9" borderId="0" xfId="2" applyNumberFormat="1" applyFont="1" applyFill="1" applyBorder="1">
      <alignment vertical="center"/>
    </xf>
    <xf numFmtId="0" fontId="15" fillId="0" borderId="0" xfId="2" applyFont="1" applyBorder="1" applyAlignment="1">
      <alignment horizontal="left" vertical="center" wrapText="1"/>
    </xf>
    <xf numFmtId="0" fontId="15" fillId="4" borderId="0" xfId="2" applyFont="1" applyFill="1" applyBorder="1" applyAlignment="1">
      <alignment horizontal="center" vertical="center"/>
    </xf>
    <xf numFmtId="0" fontId="7" fillId="0" borderId="0" xfId="2" applyFont="1" applyBorder="1" applyAlignment="1">
      <alignment horizontal="left" vertical="center"/>
    </xf>
    <xf numFmtId="0" fontId="9" fillId="0" borderId="0" xfId="2" applyFont="1" applyBorder="1" applyAlignment="1">
      <alignment horizontal="center" vertical="center"/>
    </xf>
    <xf numFmtId="0" fontId="7" fillId="8" borderId="0" xfId="2" applyFont="1" applyFill="1" applyBorder="1" applyAlignment="1">
      <alignment horizontal="left" vertical="center"/>
    </xf>
    <xf numFmtId="0" fontId="15" fillId="0" borderId="0" xfId="2" applyFont="1" applyBorder="1" applyAlignment="1">
      <alignment horizontal="left" vertical="center"/>
    </xf>
    <xf numFmtId="0" fontId="9" fillId="6" borderId="0" xfId="2" applyFont="1" applyFill="1" applyBorder="1" applyAlignment="1">
      <alignment horizontal="center" vertical="center"/>
    </xf>
    <xf numFmtId="0" fontId="9" fillId="0" borderId="0" xfId="2" applyFont="1" applyBorder="1" applyAlignment="1">
      <alignment horizontal="center" vertical="center"/>
    </xf>
    <xf numFmtId="0" fontId="25" fillId="0" borderId="0" xfId="2" applyFont="1" applyBorder="1" applyAlignment="1">
      <alignment horizontal="center" vertical="center"/>
    </xf>
    <xf numFmtId="0" fontId="24" fillId="0" borderId="0" xfId="0" applyFont="1" applyFill="1" applyAlignment="1">
      <alignment vertical="center"/>
    </xf>
    <xf numFmtId="0" fontId="26" fillId="0" borderId="0" xfId="2" applyFont="1" applyBorder="1" applyAlignment="1">
      <alignment horizontal="center" vertical="center"/>
    </xf>
    <xf numFmtId="0" fontId="23" fillId="0" borderId="0" xfId="2" applyFont="1" applyBorder="1">
      <alignment vertical="center"/>
    </xf>
    <xf numFmtId="0" fontId="23" fillId="0" borderId="0" xfId="2" applyFont="1" applyBorder="1" applyAlignment="1">
      <alignment horizontal="center" vertical="center"/>
    </xf>
    <xf numFmtId="4" fontId="23" fillId="0" borderId="0" xfId="2" applyNumberFormat="1" applyFont="1" applyFill="1" applyBorder="1">
      <alignment vertical="center"/>
    </xf>
    <xf numFmtId="0" fontId="24" fillId="0" borderId="0" xfId="0" applyFont="1" applyFill="1" applyAlignment="1">
      <alignment horizontal="center" vertical="center"/>
    </xf>
    <xf numFmtId="4" fontId="23" fillId="3" borderId="0" xfId="2" applyNumberFormat="1" applyFont="1" applyFill="1" applyBorder="1">
      <alignment vertical="center"/>
    </xf>
    <xf numFmtId="0" fontId="27" fillId="0" borderId="1" xfId="4" applyFont="1" applyFill="1" applyBorder="1" applyAlignment="1">
      <alignment horizontal="left" vertical="center" wrapText="1"/>
    </xf>
    <xf numFmtId="0" fontId="27" fillId="0" borderId="2" xfId="4" applyFont="1" applyFill="1" applyBorder="1" applyAlignment="1">
      <alignment horizontal="center" vertical="center"/>
    </xf>
    <xf numFmtId="40" fontId="27" fillId="0" borderId="2" xfId="5" applyNumberFormat="1" applyFont="1" applyFill="1" applyBorder="1" applyAlignment="1">
      <alignment horizontal="center" vertical="center"/>
    </xf>
    <xf numFmtId="0" fontId="29" fillId="0" borderId="0" xfId="0" applyFont="1">
      <alignment vertical="center"/>
    </xf>
    <xf numFmtId="0" fontId="30" fillId="10" borderId="1" xfId="4" applyFont="1" applyFill="1" applyBorder="1" applyAlignment="1">
      <alignment horizontal="left" vertical="center" wrapText="1"/>
    </xf>
    <xf numFmtId="0" fontId="31" fillId="10" borderId="2" xfId="4" applyFont="1" applyFill="1" applyBorder="1" applyAlignment="1">
      <alignment horizontal="center" vertical="center"/>
    </xf>
    <xf numFmtId="40" fontId="30" fillId="10" borderId="2" xfId="4" applyNumberFormat="1" applyFont="1" applyFill="1" applyBorder="1" applyAlignment="1">
      <alignment horizontal="center" vertical="center"/>
    </xf>
    <xf numFmtId="177" fontId="30" fillId="10" borderId="2" xfId="4" applyNumberFormat="1" applyFont="1" applyFill="1" applyBorder="1" applyAlignment="1">
      <alignment horizontal="center" vertical="center"/>
    </xf>
    <xf numFmtId="49" fontId="32" fillId="0" borderId="3" xfId="0" applyNumberFormat="1" applyFont="1" applyFill="1" applyBorder="1" applyAlignment="1">
      <alignment horizontal="left" vertical="center"/>
    </xf>
    <xf numFmtId="0" fontId="32" fillId="0" borderId="3" xfId="0" applyNumberFormat="1" applyFont="1" applyFill="1" applyBorder="1" applyAlignment="1">
      <alignment horizontal="center" vertical="center"/>
    </xf>
    <xf numFmtId="0" fontId="34" fillId="0" borderId="2" xfId="4" applyFont="1" applyFill="1" applyBorder="1" applyAlignment="1">
      <alignment horizontal="center" vertical="center"/>
    </xf>
    <xf numFmtId="177" fontId="27" fillId="0" borderId="4" xfId="4" applyNumberFormat="1" applyFont="1" applyFill="1" applyBorder="1" applyAlignment="1">
      <alignment horizontal="center" vertical="center"/>
    </xf>
    <xf numFmtId="0" fontId="29" fillId="0" borderId="2" xfId="0" applyFont="1" applyFill="1" applyBorder="1">
      <alignment vertical="center"/>
    </xf>
    <xf numFmtId="177" fontId="27" fillId="0" borderId="2" xfId="4" applyNumberFormat="1" applyFont="1" applyFill="1" applyBorder="1" applyAlignment="1">
      <alignment horizontal="center" vertical="center"/>
    </xf>
    <xf numFmtId="49" fontId="35" fillId="0" borderId="3" xfId="0" applyNumberFormat="1" applyFont="1" applyFill="1" applyBorder="1" applyAlignment="1">
      <alignment horizontal="left" vertical="center"/>
    </xf>
    <xf numFmtId="40" fontId="27" fillId="6" borderId="2" xfId="5" applyNumberFormat="1" applyFont="1" applyFill="1" applyBorder="1" applyAlignment="1">
      <alignment horizontal="center" vertical="center"/>
    </xf>
    <xf numFmtId="0" fontId="29" fillId="0" borderId="2" xfId="0" applyFont="1" applyBorder="1">
      <alignment vertical="center"/>
    </xf>
    <xf numFmtId="0" fontId="36" fillId="0" borderId="0" xfId="0" applyFont="1" applyAlignment="1">
      <alignment horizontal="center" vertical="center"/>
    </xf>
    <xf numFmtId="177" fontId="36" fillId="0" borderId="0" xfId="0" applyNumberFormat="1" applyFont="1" applyAlignment="1">
      <alignment horizontal="center" vertical="center"/>
    </xf>
    <xf numFmtId="0" fontId="37" fillId="0" borderId="0" xfId="2" applyFont="1" applyBorder="1" applyAlignment="1">
      <alignment horizontal="center" vertical="center"/>
    </xf>
    <xf numFmtId="4" fontId="37" fillId="0" borderId="0" xfId="2" applyNumberFormat="1" applyFont="1" applyFill="1" applyBorder="1">
      <alignment vertical="center"/>
    </xf>
    <xf numFmtId="4" fontId="37" fillId="3" borderId="0" xfId="2" applyNumberFormat="1" applyFont="1" applyFill="1" applyBorder="1">
      <alignment vertical="center"/>
    </xf>
    <xf numFmtId="0" fontId="38" fillId="11" borderId="6" xfId="0" applyFont="1" applyFill="1" applyBorder="1" applyAlignment="1">
      <alignment horizontal="center" vertical="center" wrapText="1"/>
    </xf>
    <xf numFmtId="0" fontId="38" fillId="11" borderId="7"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2" xfId="0" applyFont="1" applyFill="1" applyBorder="1" applyAlignment="1">
      <alignment horizontal="left" vertical="top" wrapText="1"/>
    </xf>
    <xf numFmtId="0" fontId="34" fillId="0" borderId="8" xfId="0" applyFont="1" applyFill="1" applyBorder="1" applyAlignment="1">
      <alignment horizontal="center" vertical="center" wrapText="1"/>
    </xf>
    <xf numFmtId="0" fontId="40" fillId="0" borderId="2" xfId="0" applyFont="1" applyFill="1" applyBorder="1" applyAlignment="1">
      <alignment horizontal="center" vertical="center"/>
    </xf>
    <xf numFmtId="0" fontId="34" fillId="12" borderId="2" xfId="0" applyFont="1" applyFill="1" applyBorder="1" applyAlignment="1">
      <alignment vertical="center" wrapText="1"/>
    </xf>
    <xf numFmtId="0" fontId="34" fillId="3" borderId="2" xfId="0" applyFont="1" applyFill="1" applyBorder="1" applyAlignment="1">
      <alignment horizontal="center" vertical="center" wrapText="1"/>
    </xf>
    <xf numFmtId="0" fontId="40" fillId="3" borderId="2" xfId="0" applyFont="1" applyFill="1" applyBorder="1" applyAlignment="1">
      <alignment horizontal="center" vertical="center"/>
    </xf>
    <xf numFmtId="0" fontId="34" fillId="0" borderId="2" xfId="0" applyFont="1" applyFill="1" applyBorder="1" applyAlignment="1">
      <alignment vertical="center" wrapText="1"/>
    </xf>
    <xf numFmtId="0" fontId="34" fillId="0" borderId="2" xfId="0" applyFont="1" applyFill="1" applyBorder="1" applyAlignment="1">
      <alignment vertical="top" wrapText="1"/>
    </xf>
    <xf numFmtId="0" fontId="34" fillId="12" borderId="2" xfId="0" applyFont="1" applyFill="1" applyBorder="1" applyAlignment="1">
      <alignment horizontal="center" vertical="center" wrapText="1"/>
    </xf>
    <xf numFmtId="0" fontId="41" fillId="12" borderId="2" xfId="0" applyFont="1" applyFill="1" applyBorder="1" applyAlignment="1">
      <alignment horizontal="center" vertical="center" wrapText="1"/>
    </xf>
    <xf numFmtId="0" fontId="34" fillId="12" borderId="2" xfId="0" applyFont="1" applyFill="1" applyBorder="1" applyAlignment="1">
      <alignment vertical="top" wrapText="1"/>
    </xf>
    <xf numFmtId="0" fontId="42" fillId="0" borderId="0" xfId="0" applyFont="1" applyAlignment="1">
      <alignment horizontal="center" vertical="center"/>
    </xf>
    <xf numFmtId="0" fontId="23" fillId="0" borderId="0" xfId="2" applyFont="1" applyFill="1" applyBorder="1">
      <alignment vertical="center"/>
    </xf>
    <xf numFmtId="0" fontId="37" fillId="0" borderId="0" xfId="2" applyFont="1" applyFill="1" applyBorder="1" applyAlignment="1">
      <alignment horizontal="center" vertical="center"/>
    </xf>
    <xf numFmtId="0" fontId="9" fillId="0" borderId="0" xfId="2" applyFont="1" applyBorder="1" applyAlignment="1">
      <alignment horizontal="center" vertical="center"/>
    </xf>
    <xf numFmtId="0" fontId="25" fillId="0" borderId="0" xfId="2" applyFont="1" applyBorder="1" applyAlignment="1">
      <alignment horizontal="center" vertical="center"/>
    </xf>
    <xf numFmtId="4" fontId="9" fillId="6" borderId="0" xfId="2" applyNumberFormat="1" applyFont="1" applyFill="1" applyBorder="1" applyAlignment="1">
      <alignment horizontal="center" vertical="center"/>
    </xf>
    <xf numFmtId="0" fontId="9" fillId="6" borderId="0" xfId="2" applyFont="1" applyFill="1" applyBorder="1" applyAlignment="1">
      <alignment horizontal="center" vertical="center"/>
    </xf>
    <xf numFmtId="0" fontId="18" fillId="0" borderId="0" xfId="2" applyFont="1" applyBorder="1" applyAlignment="1">
      <alignment horizontal="left" vertical="center"/>
    </xf>
    <xf numFmtId="0" fontId="19" fillId="0" borderId="0" xfId="2" applyFont="1" applyBorder="1" applyAlignment="1">
      <alignment horizontal="left" vertical="center"/>
    </xf>
    <xf numFmtId="0" fontId="7" fillId="8" borderId="0" xfId="2" applyFont="1" applyFill="1" applyBorder="1" applyAlignment="1">
      <alignment horizontal="left" vertical="center"/>
    </xf>
    <xf numFmtId="0" fontId="8" fillId="0" borderId="0" xfId="2" applyFont="1" applyBorder="1" applyAlignment="1">
      <alignment horizontal="left" vertical="center"/>
    </xf>
    <xf numFmtId="0" fontId="7" fillId="0" borderId="0" xfId="2" applyFont="1" applyBorder="1" applyAlignment="1">
      <alignment horizontal="left" vertical="center"/>
    </xf>
    <xf numFmtId="0" fontId="15" fillId="0" borderId="0" xfId="2" applyFont="1" applyBorder="1" applyAlignment="1">
      <alignment horizontal="center" vertical="center"/>
    </xf>
    <xf numFmtId="0" fontId="26" fillId="0" borderId="0" xfId="2" applyFont="1" applyBorder="1" applyAlignment="1">
      <alignment horizontal="left" vertical="center"/>
    </xf>
    <xf numFmtId="0" fontId="3" fillId="0" borderId="0" xfId="2" applyFont="1" applyBorder="1" applyAlignment="1">
      <alignment horizontal="left" vertical="center"/>
    </xf>
    <xf numFmtId="0" fontId="0" fillId="0" borderId="0" xfId="0" applyFill="1" applyBorder="1" applyAlignment="1">
      <alignment vertical="center"/>
    </xf>
    <xf numFmtId="0" fontId="5" fillId="0" borderId="0" xfId="0" applyFont="1" applyFill="1" applyBorder="1" applyAlignment="1">
      <alignment horizontal="left" vertical="center" wrapText="1"/>
    </xf>
    <xf numFmtId="0" fontId="6" fillId="2" borderId="0" xfId="2" applyFont="1" applyFill="1" applyBorder="1" applyAlignment="1">
      <alignment horizontal="center" vertical="center"/>
    </xf>
    <xf numFmtId="0" fontId="3" fillId="2" borderId="0" xfId="2" applyFont="1" applyFill="1" applyBorder="1" applyAlignment="1">
      <alignment horizontal="center" vertical="center"/>
    </xf>
    <xf numFmtId="0" fontId="36" fillId="0" borderId="5" xfId="0" applyFont="1" applyBorder="1" applyAlignment="1">
      <alignment horizontal="left" vertical="center"/>
    </xf>
    <xf numFmtId="0" fontId="1" fillId="0" borderId="0" xfId="2" applyFont="1" applyBorder="1" applyAlignment="1">
      <alignment horizontal="center" vertical="center" wrapText="1"/>
    </xf>
    <xf numFmtId="0" fontId="2" fillId="0" borderId="0" xfId="2" applyFont="1" applyBorder="1" applyAlignment="1">
      <alignment horizontal="center" vertical="center" wrapText="1"/>
    </xf>
    <xf numFmtId="0" fontId="43" fillId="0" borderId="0" xfId="2" applyFont="1" applyBorder="1" applyAlignment="1">
      <alignment horizontal="left" vertical="center"/>
    </xf>
    <xf numFmtId="0" fontId="24" fillId="0" borderId="0" xfId="0" applyFont="1" applyFill="1" applyBorder="1" applyAlignment="1">
      <alignment vertical="center"/>
    </xf>
    <xf numFmtId="0" fontId="14" fillId="5" borderId="0" xfId="2" applyFont="1" applyFill="1" applyBorder="1" applyAlignment="1">
      <alignment horizontal="center" vertical="center" wrapText="1"/>
    </xf>
    <xf numFmtId="0" fontId="14" fillId="5" borderId="0" xfId="2" applyFont="1" applyFill="1" applyBorder="1" applyAlignment="1">
      <alignment horizontal="center" vertical="center" wrapText="1"/>
    </xf>
    <xf numFmtId="0" fontId="8" fillId="4" borderId="0" xfId="2" applyFont="1" applyFill="1" applyBorder="1" applyAlignment="1">
      <alignment horizontal="center" vertical="center" wrapText="1"/>
    </xf>
    <xf numFmtId="0" fontId="15" fillId="4" borderId="0" xfId="2" applyFont="1" applyFill="1" applyBorder="1" applyAlignment="1">
      <alignment horizontal="left" vertical="center" wrapText="1"/>
    </xf>
    <xf numFmtId="0" fontId="8" fillId="4" borderId="0" xfId="2" applyFont="1" applyFill="1" applyBorder="1" applyAlignment="1">
      <alignment horizontal="center" vertical="center" wrapText="1"/>
    </xf>
  </cellXfs>
  <cellStyles count="6">
    <cellStyle name="常规" xfId="0" builtinId="0"/>
    <cellStyle name="常规 2" xfId="1"/>
    <cellStyle name="常规 3" xfId="3"/>
    <cellStyle name="常规 5" xfId="4"/>
    <cellStyle name="常规_Sheet1 3" xfId="2"/>
    <cellStyle name="千位分隔 3"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4"/>
  <sheetViews>
    <sheetView tabSelected="1" topLeftCell="A81" zoomScaleNormal="100" workbookViewId="0">
      <selection activeCell="C42" sqref="C42"/>
    </sheetView>
  </sheetViews>
  <sheetFormatPr defaultColWidth="9" defaultRowHeight="13.5"/>
  <cols>
    <col min="1" max="1" width="9" style="1"/>
    <col min="2" max="2" width="20.875" style="1" customWidth="1"/>
    <col min="3" max="3" width="33.625" style="1" customWidth="1"/>
    <col min="4" max="6" width="9" style="1"/>
    <col min="7" max="7" width="17.125" style="1" customWidth="1"/>
    <col min="8" max="8" width="12.375" style="1" customWidth="1"/>
    <col min="9" max="9" width="42.875" style="1" customWidth="1"/>
    <col min="10" max="16384" width="9" style="1"/>
  </cols>
  <sheetData>
    <row r="1" spans="1:9" ht="46.5" customHeight="1">
      <c r="A1" s="105" t="s">
        <v>158</v>
      </c>
      <c r="B1" s="106"/>
      <c r="C1" s="106"/>
      <c r="D1" s="106"/>
      <c r="E1" s="106"/>
      <c r="F1" s="106"/>
      <c r="G1" s="106"/>
      <c r="H1" s="106"/>
      <c r="I1" s="106"/>
    </row>
    <row r="2" spans="1:9" ht="21" customHeight="1">
      <c r="A2" s="99" t="s">
        <v>157</v>
      </c>
      <c r="B2" s="100"/>
      <c r="C2" s="100"/>
      <c r="D2" s="100"/>
      <c r="E2" s="100"/>
      <c r="F2" s="100"/>
      <c r="G2" s="100"/>
      <c r="H2" s="100"/>
      <c r="I2" s="100"/>
    </row>
    <row r="3" spans="1:9" ht="21" customHeight="1">
      <c r="A3" s="107" t="s">
        <v>252</v>
      </c>
      <c r="B3" s="108"/>
      <c r="C3" s="108"/>
      <c r="D3" s="108"/>
      <c r="E3" s="108"/>
      <c r="F3" s="108"/>
      <c r="G3" s="108"/>
      <c r="H3" s="108"/>
      <c r="I3" s="108"/>
    </row>
    <row r="4" spans="1:9" ht="47.25" customHeight="1">
      <c r="A4" s="2" t="s">
        <v>0</v>
      </c>
      <c r="B4" s="101" t="s">
        <v>159</v>
      </c>
      <c r="C4" s="101"/>
      <c r="D4" s="101"/>
      <c r="E4" s="101"/>
      <c r="F4" s="101"/>
      <c r="G4" s="101"/>
      <c r="H4" s="101"/>
      <c r="I4" s="101"/>
    </row>
    <row r="5" spans="1:9" ht="28.5" customHeight="1">
      <c r="A5" s="102" t="s">
        <v>162</v>
      </c>
      <c r="B5" s="103"/>
      <c r="C5" s="103"/>
      <c r="D5" s="103"/>
      <c r="E5" s="103"/>
      <c r="F5" s="103"/>
      <c r="G5" s="102" t="s">
        <v>161</v>
      </c>
      <c r="H5" s="103"/>
      <c r="I5" s="103"/>
    </row>
    <row r="6" spans="1:9" ht="32.25" customHeight="1">
      <c r="A6" s="11" t="s">
        <v>163</v>
      </c>
      <c r="B6" s="11" t="s">
        <v>164</v>
      </c>
      <c r="C6" s="11" t="s">
        <v>165</v>
      </c>
      <c r="D6" s="109" t="s">
        <v>178</v>
      </c>
      <c r="E6" s="109" t="s">
        <v>179</v>
      </c>
      <c r="F6" s="109" t="s">
        <v>168</v>
      </c>
      <c r="G6" s="109" t="s">
        <v>169</v>
      </c>
      <c r="H6" s="109" t="s">
        <v>170</v>
      </c>
      <c r="I6" s="11" t="s">
        <v>171</v>
      </c>
    </row>
    <row r="7" spans="1:9" ht="20.100000000000001" customHeight="1">
      <c r="A7" s="3" t="s">
        <v>2</v>
      </c>
      <c r="B7" s="95" t="s">
        <v>160</v>
      </c>
      <c r="C7" s="95"/>
      <c r="D7" s="95"/>
      <c r="E7" s="95"/>
      <c r="F7" s="95"/>
      <c r="G7" s="95"/>
      <c r="H7" s="95"/>
      <c r="I7" s="19"/>
    </row>
    <row r="8" spans="1:9" ht="20.100000000000001" customHeight="1">
      <c r="A8" s="40" t="s">
        <v>3</v>
      </c>
      <c r="B8" s="4"/>
      <c r="C8" s="5"/>
      <c r="D8" s="6"/>
      <c r="E8" s="6"/>
      <c r="F8" s="7" t="s">
        <v>4</v>
      </c>
      <c r="G8" s="8"/>
      <c r="H8" s="9">
        <f>D8*E8*G8</f>
        <v>0</v>
      </c>
      <c r="I8" s="25"/>
    </row>
    <row r="9" spans="1:9" ht="20.100000000000001" customHeight="1">
      <c r="A9" s="96" t="s">
        <v>216</v>
      </c>
      <c r="B9" s="96"/>
      <c r="C9" s="96"/>
      <c r="D9" s="96"/>
      <c r="E9" s="96"/>
      <c r="F9" s="96"/>
      <c r="G9" s="96"/>
      <c r="H9" s="12">
        <f>SUM(H8:H8)</f>
        <v>0</v>
      </c>
      <c r="I9" s="25"/>
    </row>
    <row r="10" spans="1:9" ht="32.25" customHeight="1">
      <c r="A10" s="11" t="s">
        <v>172</v>
      </c>
      <c r="B10" s="11" t="s">
        <v>177</v>
      </c>
      <c r="C10" s="11" t="s">
        <v>165</v>
      </c>
      <c r="D10" s="109" t="s">
        <v>166</v>
      </c>
      <c r="E10" s="109" t="s">
        <v>167</v>
      </c>
      <c r="F10" s="109" t="s">
        <v>174</v>
      </c>
      <c r="G10" s="109" t="s">
        <v>175</v>
      </c>
      <c r="H10" s="109" t="s">
        <v>170</v>
      </c>
      <c r="I10" s="11" t="s">
        <v>171</v>
      </c>
    </row>
    <row r="11" spans="1:9" ht="20.100000000000001" customHeight="1">
      <c r="A11" s="3" t="s">
        <v>7</v>
      </c>
      <c r="B11" s="95" t="s">
        <v>25</v>
      </c>
      <c r="C11" s="95"/>
      <c r="D11" s="95"/>
      <c r="E11" s="95"/>
      <c r="F11" s="95"/>
      <c r="G11" s="95"/>
      <c r="H11" s="95"/>
      <c r="I11" s="19"/>
    </row>
    <row r="12" spans="1:9" ht="20.100000000000001" customHeight="1">
      <c r="A12" s="39" t="s">
        <v>8</v>
      </c>
      <c r="B12" s="13"/>
      <c r="C12" s="13"/>
      <c r="D12" s="10"/>
      <c r="E12" s="10"/>
      <c r="F12" s="14" t="s">
        <v>9</v>
      </c>
      <c r="G12" s="8"/>
      <c r="H12" s="9">
        <f>D12*E12*G12</f>
        <v>0</v>
      </c>
      <c r="I12" s="4"/>
    </row>
    <row r="13" spans="1:9" ht="20.100000000000001" customHeight="1">
      <c r="A13" s="96" t="s">
        <v>6</v>
      </c>
      <c r="B13" s="96"/>
      <c r="C13" s="96"/>
      <c r="D13" s="96"/>
      <c r="E13" s="96"/>
      <c r="F13" s="96"/>
      <c r="G13" s="96"/>
      <c r="H13" s="17">
        <f>SUM(H12:H12)</f>
        <v>0</v>
      </c>
      <c r="I13" s="19"/>
    </row>
    <row r="14" spans="1:9" ht="32.25" customHeight="1">
      <c r="A14" s="11" t="s">
        <v>163</v>
      </c>
      <c r="B14" s="11" t="s">
        <v>177</v>
      </c>
      <c r="C14" s="11" t="s">
        <v>165</v>
      </c>
      <c r="D14" s="109" t="s">
        <v>181</v>
      </c>
      <c r="E14" s="109" t="s">
        <v>167</v>
      </c>
      <c r="F14" s="109" t="s">
        <v>174</v>
      </c>
      <c r="G14" s="109" t="s">
        <v>169</v>
      </c>
      <c r="H14" s="109" t="s">
        <v>170</v>
      </c>
      <c r="I14" s="11" t="s">
        <v>171</v>
      </c>
    </row>
    <row r="15" spans="1:9" ht="20.100000000000001" customHeight="1">
      <c r="A15" s="3" t="s">
        <v>10</v>
      </c>
      <c r="B15" s="95" t="s">
        <v>180</v>
      </c>
      <c r="C15" s="95"/>
      <c r="D15" s="95"/>
      <c r="E15" s="95"/>
      <c r="F15" s="95"/>
      <c r="G15" s="95"/>
      <c r="H15" s="95"/>
      <c r="I15" s="19"/>
    </row>
    <row r="16" spans="1:9" ht="20.100000000000001" customHeight="1">
      <c r="A16" s="40" t="s">
        <v>29</v>
      </c>
      <c r="B16" s="13"/>
      <c r="C16" s="13"/>
      <c r="D16" s="34"/>
      <c r="E16" s="34"/>
      <c r="F16" s="7" t="s">
        <v>26</v>
      </c>
      <c r="G16" s="16"/>
      <c r="H16" s="18">
        <f t="shared" ref="H16" si="0">D16*E16*G16</f>
        <v>0</v>
      </c>
      <c r="I16" s="4"/>
    </row>
    <row r="17" spans="1:9" ht="20.100000000000001" customHeight="1">
      <c r="A17" s="96" t="s">
        <v>216</v>
      </c>
      <c r="B17" s="96"/>
      <c r="C17" s="96"/>
      <c r="D17" s="96"/>
      <c r="E17" s="96"/>
      <c r="F17" s="96"/>
      <c r="G17" s="96"/>
      <c r="H17" s="17">
        <f>SUM(H16:H16)</f>
        <v>0</v>
      </c>
      <c r="I17" s="19"/>
    </row>
    <row r="18" spans="1:9" ht="32.25" customHeight="1">
      <c r="A18" s="11" t="s">
        <v>163</v>
      </c>
      <c r="B18" s="11" t="s">
        <v>182</v>
      </c>
      <c r="C18" s="11" t="s">
        <v>165</v>
      </c>
      <c r="D18" s="109" t="s">
        <v>181</v>
      </c>
      <c r="E18" s="109" t="s">
        <v>167</v>
      </c>
      <c r="F18" s="109" t="s">
        <v>174</v>
      </c>
      <c r="G18" s="109" t="s">
        <v>183</v>
      </c>
      <c r="H18" s="109" t="s">
        <v>184</v>
      </c>
      <c r="I18" s="11" t="s">
        <v>171</v>
      </c>
    </row>
    <row r="19" spans="1:9" s="42" customFormat="1" ht="20.100000000000001" customHeight="1">
      <c r="A19" s="43" t="s">
        <v>11</v>
      </c>
      <c r="B19" s="98" t="s">
        <v>185</v>
      </c>
      <c r="C19" s="98"/>
      <c r="D19" s="98"/>
      <c r="E19" s="98"/>
      <c r="F19" s="98"/>
      <c r="G19" s="98"/>
      <c r="H19" s="98"/>
      <c r="I19" s="44"/>
    </row>
    <row r="20" spans="1:9" s="42" customFormat="1" ht="20.100000000000001" customHeight="1">
      <c r="A20" s="89" t="s">
        <v>134</v>
      </c>
      <c r="B20" s="111" t="s">
        <v>262</v>
      </c>
      <c r="C20" s="13" t="s">
        <v>251</v>
      </c>
      <c r="D20" s="34">
        <v>20</v>
      </c>
      <c r="E20" s="34">
        <v>1</v>
      </c>
      <c r="F20" s="45" t="s">
        <v>32</v>
      </c>
      <c r="G20" s="48">
        <v>3</v>
      </c>
      <c r="H20" s="46">
        <f>D20*E20*G20</f>
        <v>60</v>
      </c>
      <c r="I20" s="44"/>
    </row>
    <row r="21" spans="1:9" s="42" customFormat="1" ht="20.100000000000001" customHeight="1">
      <c r="A21" s="89"/>
      <c r="B21" s="111"/>
      <c r="C21" s="13" t="s">
        <v>263</v>
      </c>
      <c r="D21" s="34">
        <v>60</v>
      </c>
      <c r="E21" s="34">
        <v>1</v>
      </c>
      <c r="F21" s="45" t="s">
        <v>32</v>
      </c>
      <c r="G21" s="48">
        <v>10</v>
      </c>
      <c r="H21" s="46">
        <f t="shared" ref="H21:H28" si="1">D21*E21*G21</f>
        <v>600</v>
      </c>
      <c r="I21" s="44"/>
    </row>
    <row r="22" spans="1:9" s="42" customFormat="1" ht="20.100000000000001" customHeight="1">
      <c r="A22" s="89"/>
      <c r="B22" s="111"/>
      <c r="C22" s="13" t="s">
        <v>264</v>
      </c>
      <c r="D22" s="34">
        <v>2</v>
      </c>
      <c r="E22" s="34">
        <v>1</v>
      </c>
      <c r="F22" s="45" t="s">
        <v>32</v>
      </c>
      <c r="G22" s="48">
        <v>10</v>
      </c>
      <c r="H22" s="46">
        <f t="shared" si="1"/>
        <v>20</v>
      </c>
      <c r="I22" s="44"/>
    </row>
    <row r="23" spans="1:9" s="47" customFormat="1" ht="20.100000000000001" customHeight="1">
      <c r="A23" s="89"/>
      <c r="B23" s="111"/>
      <c r="C23" s="13" t="s">
        <v>253</v>
      </c>
      <c r="D23" s="34">
        <v>15</v>
      </c>
      <c r="E23" s="34">
        <v>1</v>
      </c>
      <c r="F23" s="45" t="s">
        <v>32</v>
      </c>
      <c r="G23" s="48">
        <v>10</v>
      </c>
      <c r="H23" s="46">
        <f t="shared" si="1"/>
        <v>150</v>
      </c>
      <c r="I23" s="45"/>
    </row>
    <row r="24" spans="1:9" s="47" customFormat="1" ht="20.100000000000001" customHeight="1">
      <c r="A24" s="89"/>
      <c r="B24" s="111"/>
      <c r="C24" s="13" t="s">
        <v>254</v>
      </c>
      <c r="D24" s="34">
        <v>6</v>
      </c>
      <c r="E24" s="34">
        <v>1</v>
      </c>
      <c r="F24" s="45" t="s">
        <v>139</v>
      </c>
      <c r="G24" s="48">
        <v>25</v>
      </c>
      <c r="H24" s="46">
        <f t="shared" si="1"/>
        <v>150</v>
      </c>
      <c r="I24" s="45"/>
    </row>
    <row r="25" spans="1:9" s="42" customFormat="1" ht="20.100000000000001" customHeight="1">
      <c r="A25" s="89"/>
      <c r="B25" s="111"/>
      <c r="C25" s="13" t="s">
        <v>255</v>
      </c>
      <c r="D25" s="34">
        <v>40</v>
      </c>
      <c r="E25" s="34">
        <v>1</v>
      </c>
      <c r="F25" s="45" t="s">
        <v>32</v>
      </c>
      <c r="G25" s="48">
        <v>50</v>
      </c>
      <c r="H25" s="46">
        <f t="shared" si="1"/>
        <v>2000</v>
      </c>
      <c r="I25" s="44"/>
    </row>
    <row r="26" spans="1:9" s="42" customFormat="1" ht="20.100000000000001" customHeight="1">
      <c r="A26" s="89"/>
      <c r="B26" s="111"/>
      <c r="C26" s="13" t="s">
        <v>256</v>
      </c>
      <c r="D26" s="34">
        <v>20</v>
      </c>
      <c r="E26" s="34">
        <v>1</v>
      </c>
      <c r="F26" s="45" t="s">
        <v>32</v>
      </c>
      <c r="G26" s="48">
        <v>260</v>
      </c>
      <c r="H26" s="46">
        <f t="shared" si="1"/>
        <v>5200</v>
      </c>
      <c r="I26" s="44"/>
    </row>
    <row r="27" spans="1:9" s="42" customFormat="1" ht="20.100000000000001" customHeight="1">
      <c r="A27" s="89"/>
      <c r="B27" s="111"/>
      <c r="C27" s="13" t="s">
        <v>257</v>
      </c>
      <c r="D27" s="34">
        <v>50</v>
      </c>
      <c r="E27" s="34">
        <v>1</v>
      </c>
      <c r="F27" s="45" t="s">
        <v>151</v>
      </c>
      <c r="G27" s="48">
        <v>10</v>
      </c>
      <c r="H27" s="46">
        <f t="shared" si="1"/>
        <v>500</v>
      </c>
      <c r="I27" s="44"/>
    </row>
    <row r="28" spans="1:9" s="42" customFormat="1" ht="20.100000000000001" customHeight="1">
      <c r="A28" s="89"/>
      <c r="B28" s="111"/>
      <c r="C28" s="13" t="s">
        <v>258</v>
      </c>
      <c r="D28" s="34">
        <v>1</v>
      </c>
      <c r="E28" s="34">
        <v>1</v>
      </c>
      <c r="F28" s="45" t="s">
        <v>139</v>
      </c>
      <c r="G28" s="48">
        <v>2000</v>
      </c>
      <c r="H28" s="46">
        <f t="shared" si="1"/>
        <v>2000</v>
      </c>
      <c r="I28" s="44"/>
    </row>
    <row r="29" spans="1:9" s="42" customFormat="1" ht="20.100000000000001" customHeight="1">
      <c r="A29" s="89"/>
      <c r="B29" s="111"/>
      <c r="C29" s="13" t="s">
        <v>259</v>
      </c>
      <c r="D29" s="34">
        <v>500</v>
      </c>
      <c r="E29" s="34">
        <v>1</v>
      </c>
      <c r="F29" s="45" t="s">
        <v>140</v>
      </c>
      <c r="G29" s="48">
        <v>35</v>
      </c>
      <c r="H29" s="46">
        <f>D29*E29*G29</f>
        <v>17500</v>
      </c>
      <c r="I29" s="44"/>
    </row>
    <row r="30" spans="1:9" s="42" customFormat="1" ht="20.100000000000001" customHeight="1">
      <c r="A30" s="89"/>
      <c r="B30" s="111"/>
      <c r="C30" s="13" t="s">
        <v>260</v>
      </c>
      <c r="D30" s="34">
        <v>500</v>
      </c>
      <c r="E30" s="34">
        <v>1</v>
      </c>
      <c r="F30" s="45" t="s">
        <v>32</v>
      </c>
      <c r="G30" s="48">
        <v>250</v>
      </c>
      <c r="H30" s="46">
        <f>D30*E30*G30</f>
        <v>125000</v>
      </c>
      <c r="I30" s="44"/>
    </row>
    <row r="31" spans="1:9" s="42" customFormat="1" ht="20.100000000000001" customHeight="1">
      <c r="A31" s="89"/>
      <c r="B31" s="111"/>
      <c r="C31" s="13" t="s">
        <v>261</v>
      </c>
      <c r="D31" s="34">
        <v>1</v>
      </c>
      <c r="E31" s="34">
        <v>1</v>
      </c>
      <c r="F31" s="45" t="s">
        <v>28</v>
      </c>
      <c r="G31" s="48">
        <v>47000</v>
      </c>
      <c r="H31" s="46">
        <f>D31*E31*G31</f>
        <v>47000</v>
      </c>
      <c r="I31" s="86"/>
    </row>
    <row r="32" spans="1:9" s="42" customFormat="1" ht="30" customHeight="1">
      <c r="A32" s="89" t="s">
        <v>135</v>
      </c>
      <c r="B32" s="111" t="s">
        <v>244</v>
      </c>
      <c r="C32" s="112" t="s">
        <v>245</v>
      </c>
      <c r="D32" s="34">
        <v>15</v>
      </c>
      <c r="E32" s="34">
        <v>1</v>
      </c>
      <c r="F32" s="45" t="s">
        <v>33</v>
      </c>
      <c r="G32" s="48">
        <v>260</v>
      </c>
      <c r="H32" s="46">
        <f t="shared" ref="H32:H41" si="2">D32*E32*G32</f>
        <v>3900</v>
      </c>
      <c r="I32" s="44"/>
    </row>
    <row r="33" spans="1:9" s="42" customFormat="1" ht="30" customHeight="1">
      <c r="A33" s="89"/>
      <c r="B33" s="111"/>
      <c r="C33" s="112" t="s">
        <v>246</v>
      </c>
      <c r="D33" s="34">
        <v>39</v>
      </c>
      <c r="E33" s="34">
        <v>1</v>
      </c>
      <c r="F33" s="45" t="s">
        <v>141</v>
      </c>
      <c r="G33" s="48">
        <v>300</v>
      </c>
      <c r="H33" s="46">
        <f t="shared" ref="H33" si="3">D33*E33*G33</f>
        <v>11700</v>
      </c>
      <c r="I33" s="44"/>
    </row>
    <row r="34" spans="1:9" s="42" customFormat="1" ht="30" customHeight="1">
      <c r="A34" s="89"/>
      <c r="B34" s="111"/>
      <c r="C34" s="13" t="s">
        <v>247</v>
      </c>
      <c r="D34" s="34">
        <v>12</v>
      </c>
      <c r="E34" s="34">
        <v>1</v>
      </c>
      <c r="F34" s="45" t="s">
        <v>32</v>
      </c>
      <c r="G34" s="48">
        <v>2800</v>
      </c>
      <c r="H34" s="46">
        <f t="shared" si="2"/>
        <v>33600</v>
      </c>
      <c r="I34" s="44"/>
    </row>
    <row r="35" spans="1:9" s="42" customFormat="1" ht="30" customHeight="1">
      <c r="A35" s="89"/>
      <c r="B35" s="111"/>
      <c r="C35" s="13" t="s">
        <v>248</v>
      </c>
      <c r="D35" s="34">
        <v>1</v>
      </c>
      <c r="E35" s="34">
        <v>1</v>
      </c>
      <c r="F35" s="45" t="s">
        <v>32</v>
      </c>
      <c r="G35" s="48">
        <v>3000</v>
      </c>
      <c r="H35" s="46">
        <f t="shared" si="2"/>
        <v>3000</v>
      </c>
      <c r="I35" s="44"/>
    </row>
    <row r="36" spans="1:9" s="42" customFormat="1" ht="30" customHeight="1">
      <c r="A36" s="89"/>
      <c r="B36" s="111"/>
      <c r="C36" s="13" t="s">
        <v>242</v>
      </c>
      <c r="D36" s="34">
        <v>1</v>
      </c>
      <c r="E36" s="34">
        <v>120</v>
      </c>
      <c r="F36" s="45" t="s">
        <v>142</v>
      </c>
      <c r="G36" s="48">
        <v>200</v>
      </c>
      <c r="H36" s="46">
        <f t="shared" si="2"/>
        <v>24000</v>
      </c>
      <c r="I36" s="44"/>
    </row>
    <row r="37" spans="1:9" s="42" customFormat="1" ht="30" customHeight="1">
      <c r="A37" s="89"/>
      <c r="B37" s="111"/>
      <c r="C37" s="13" t="s">
        <v>241</v>
      </c>
      <c r="D37" s="34">
        <v>7</v>
      </c>
      <c r="E37" s="34">
        <v>2</v>
      </c>
      <c r="F37" s="45" t="s">
        <v>143</v>
      </c>
      <c r="G37" s="48">
        <v>400</v>
      </c>
      <c r="H37" s="46">
        <f t="shared" si="2"/>
        <v>5600</v>
      </c>
      <c r="I37" s="44"/>
    </row>
    <row r="38" spans="1:9" s="42" customFormat="1" ht="30" customHeight="1">
      <c r="A38" s="89"/>
      <c r="B38" s="111"/>
      <c r="C38" s="13" t="s">
        <v>249</v>
      </c>
      <c r="D38" s="34">
        <v>1</v>
      </c>
      <c r="E38" s="34">
        <v>30</v>
      </c>
      <c r="F38" s="45" t="s">
        <v>35</v>
      </c>
      <c r="G38" s="48">
        <v>350</v>
      </c>
      <c r="H38" s="46">
        <f t="shared" si="2"/>
        <v>10500</v>
      </c>
      <c r="I38" s="44"/>
    </row>
    <row r="39" spans="1:9" s="42" customFormat="1" ht="30" customHeight="1">
      <c r="A39" s="89"/>
      <c r="B39" s="111"/>
      <c r="C39" s="13" t="s">
        <v>243</v>
      </c>
      <c r="D39" s="34">
        <v>1</v>
      </c>
      <c r="E39" s="34">
        <v>120</v>
      </c>
      <c r="F39" s="45" t="s">
        <v>35</v>
      </c>
      <c r="G39" s="48">
        <v>30</v>
      </c>
      <c r="H39" s="46">
        <f t="shared" si="2"/>
        <v>3600</v>
      </c>
      <c r="I39" s="44"/>
    </row>
    <row r="40" spans="1:9" s="42" customFormat="1" ht="30" customHeight="1">
      <c r="A40" s="89"/>
      <c r="B40" s="111"/>
      <c r="C40" s="112" t="s">
        <v>265</v>
      </c>
      <c r="D40" s="34">
        <v>1</v>
      </c>
      <c r="E40" s="34">
        <v>1</v>
      </c>
      <c r="F40" s="45" t="s">
        <v>34</v>
      </c>
      <c r="G40" s="48">
        <v>4500</v>
      </c>
      <c r="H40" s="46">
        <f t="shared" si="2"/>
        <v>4500</v>
      </c>
      <c r="I40" s="44"/>
    </row>
    <row r="41" spans="1:9" s="42" customFormat="1" ht="30" customHeight="1">
      <c r="A41" s="89"/>
      <c r="B41" s="111"/>
      <c r="C41" s="13" t="s">
        <v>250</v>
      </c>
      <c r="D41" s="34">
        <v>15</v>
      </c>
      <c r="E41" s="34">
        <v>2</v>
      </c>
      <c r="F41" s="45" t="s">
        <v>28</v>
      </c>
      <c r="G41" s="48">
        <v>350</v>
      </c>
      <c r="H41" s="46">
        <f t="shared" si="2"/>
        <v>10500</v>
      </c>
      <c r="I41" s="44"/>
    </row>
    <row r="42" spans="1:9" s="42" customFormat="1" ht="30" customHeight="1">
      <c r="A42" s="89"/>
      <c r="B42" s="111"/>
      <c r="C42" s="13" t="s">
        <v>297</v>
      </c>
      <c r="D42" s="34">
        <v>1</v>
      </c>
      <c r="E42" s="34">
        <v>1</v>
      </c>
      <c r="F42" s="45" t="s">
        <v>28</v>
      </c>
      <c r="G42" s="48">
        <v>12000</v>
      </c>
      <c r="H42" s="46">
        <f>D42*E42*G42</f>
        <v>12000</v>
      </c>
      <c r="I42" s="44"/>
    </row>
    <row r="43" spans="1:9" s="42" customFormat="1" ht="30" customHeight="1">
      <c r="A43" s="41" t="s">
        <v>136</v>
      </c>
      <c r="B43" s="113" t="s">
        <v>240</v>
      </c>
      <c r="C43" s="112" t="s">
        <v>239</v>
      </c>
      <c r="D43" s="34">
        <v>1</v>
      </c>
      <c r="E43" s="34">
        <v>1</v>
      </c>
      <c r="F43" s="45" t="s">
        <v>28</v>
      </c>
      <c r="G43" s="48">
        <v>234800</v>
      </c>
      <c r="H43" s="46">
        <f>D43*E43*G43</f>
        <v>234800</v>
      </c>
      <c r="I43" s="44" t="s">
        <v>62</v>
      </c>
    </row>
    <row r="44" spans="1:9" s="42" customFormat="1" ht="30" customHeight="1">
      <c r="A44" s="89" t="s">
        <v>137</v>
      </c>
      <c r="B44" s="111" t="s">
        <v>233</v>
      </c>
      <c r="C44" s="112" t="s">
        <v>234</v>
      </c>
      <c r="D44" s="34">
        <v>1</v>
      </c>
      <c r="E44" s="34">
        <v>1</v>
      </c>
      <c r="F44" s="45" t="s">
        <v>144</v>
      </c>
      <c r="G44" s="48">
        <v>70000</v>
      </c>
      <c r="H44" s="46">
        <f>D44*E44*G44</f>
        <v>70000</v>
      </c>
      <c r="I44" s="44"/>
    </row>
    <row r="45" spans="1:9" s="42" customFormat="1" ht="30" customHeight="1">
      <c r="A45" s="89"/>
      <c r="B45" s="111"/>
      <c r="C45" s="112" t="s">
        <v>236</v>
      </c>
      <c r="D45" s="34">
        <v>1</v>
      </c>
      <c r="E45" s="34">
        <v>1</v>
      </c>
      <c r="F45" s="45" t="s">
        <v>145</v>
      </c>
      <c r="G45" s="48">
        <v>60000</v>
      </c>
      <c r="H45" s="46">
        <f>D45*E45*G45</f>
        <v>60000</v>
      </c>
      <c r="I45" s="44"/>
    </row>
    <row r="46" spans="1:9" s="42" customFormat="1" ht="30" customHeight="1">
      <c r="A46" s="89"/>
      <c r="B46" s="111"/>
      <c r="C46" s="112" t="s">
        <v>237</v>
      </c>
      <c r="D46" s="34">
        <v>2</v>
      </c>
      <c r="E46" s="34">
        <v>1</v>
      </c>
      <c r="F46" s="45" t="s">
        <v>30</v>
      </c>
      <c r="G46" s="48">
        <v>3500</v>
      </c>
      <c r="H46" s="46">
        <f t="shared" ref="H46:H51" si="4">D46*E46*G46</f>
        <v>7000</v>
      </c>
      <c r="I46" s="44"/>
    </row>
    <row r="47" spans="1:9" s="42" customFormat="1" ht="30" customHeight="1">
      <c r="A47" s="89"/>
      <c r="B47" s="111"/>
      <c r="C47" s="112" t="s">
        <v>235</v>
      </c>
      <c r="D47" s="34">
        <v>1</v>
      </c>
      <c r="E47" s="34">
        <v>1</v>
      </c>
      <c r="F47" s="45" t="s">
        <v>143</v>
      </c>
      <c r="G47" s="48">
        <v>5500</v>
      </c>
      <c r="H47" s="46">
        <f t="shared" si="4"/>
        <v>5500</v>
      </c>
      <c r="I47" s="44"/>
    </row>
    <row r="48" spans="1:9" s="42" customFormat="1" ht="30" customHeight="1">
      <c r="A48" s="89"/>
      <c r="B48" s="111"/>
      <c r="C48" s="112" t="s">
        <v>238</v>
      </c>
      <c r="D48" s="34">
        <v>2</v>
      </c>
      <c r="E48" s="34">
        <v>1</v>
      </c>
      <c r="F48" s="45" t="s">
        <v>30</v>
      </c>
      <c r="G48" s="48">
        <v>3500</v>
      </c>
      <c r="H48" s="46">
        <f t="shared" si="4"/>
        <v>7000</v>
      </c>
      <c r="I48" s="44"/>
    </row>
    <row r="49" spans="1:9" s="42" customFormat="1" ht="30" customHeight="1">
      <c r="A49" s="89"/>
      <c r="B49" s="111"/>
      <c r="C49" s="112" t="s">
        <v>267</v>
      </c>
      <c r="D49" s="34">
        <v>1</v>
      </c>
      <c r="E49" s="34">
        <v>1</v>
      </c>
      <c r="F49" s="45" t="s">
        <v>146</v>
      </c>
      <c r="G49" s="48">
        <v>7500</v>
      </c>
      <c r="H49" s="46">
        <f t="shared" si="4"/>
        <v>7500</v>
      </c>
      <c r="I49" s="44"/>
    </row>
    <row r="50" spans="1:9" ht="30" customHeight="1">
      <c r="A50" s="89"/>
      <c r="B50" s="111"/>
      <c r="C50" s="13" t="s">
        <v>266</v>
      </c>
      <c r="D50" s="34">
        <v>500</v>
      </c>
      <c r="E50" s="34">
        <v>1</v>
      </c>
      <c r="F50" s="45" t="s">
        <v>147</v>
      </c>
      <c r="G50" s="48">
        <v>50</v>
      </c>
      <c r="H50" s="46">
        <f t="shared" si="4"/>
        <v>25000</v>
      </c>
      <c r="I50" s="19"/>
    </row>
    <row r="51" spans="1:9" ht="30" customHeight="1">
      <c r="A51" s="88" t="s">
        <v>138</v>
      </c>
      <c r="B51" s="111" t="s">
        <v>217</v>
      </c>
      <c r="C51" s="112" t="s">
        <v>218</v>
      </c>
      <c r="D51" s="34">
        <v>1</v>
      </c>
      <c r="E51" s="34">
        <v>1</v>
      </c>
      <c r="F51" s="68" t="s">
        <v>63</v>
      </c>
      <c r="G51" s="48">
        <v>100000</v>
      </c>
      <c r="H51" s="69">
        <f t="shared" si="4"/>
        <v>100000</v>
      </c>
      <c r="I51" s="19"/>
    </row>
    <row r="52" spans="1:9" ht="30" customHeight="1">
      <c r="A52" s="88"/>
      <c r="B52" s="111"/>
      <c r="C52" s="112" t="s">
        <v>220</v>
      </c>
      <c r="D52" s="34">
        <v>1</v>
      </c>
      <c r="E52" s="34">
        <v>1</v>
      </c>
      <c r="F52" s="68" t="s">
        <v>63</v>
      </c>
      <c r="G52" s="48">
        <v>4000</v>
      </c>
      <c r="H52" s="69">
        <f t="shared" ref="H52" si="5">D52*E52*G52</f>
        <v>4000</v>
      </c>
    </row>
    <row r="53" spans="1:9" ht="30" customHeight="1">
      <c r="A53" s="88"/>
      <c r="B53" s="111"/>
      <c r="C53" s="112" t="s">
        <v>219</v>
      </c>
      <c r="D53" s="34">
        <v>1</v>
      </c>
      <c r="E53" s="34">
        <v>1</v>
      </c>
      <c r="F53" s="68" t="s">
        <v>63</v>
      </c>
      <c r="G53" s="48">
        <v>3000</v>
      </c>
      <c r="H53" s="69">
        <f t="shared" ref="H53" si="6">D53*E53*G53</f>
        <v>3000</v>
      </c>
    </row>
    <row r="54" spans="1:9" ht="30" customHeight="1">
      <c r="A54" s="88"/>
      <c r="B54" s="111"/>
      <c r="C54" s="112" t="s">
        <v>223</v>
      </c>
      <c r="D54" s="34">
        <v>1</v>
      </c>
      <c r="E54" s="34">
        <v>1</v>
      </c>
      <c r="F54" s="87" t="s">
        <v>63</v>
      </c>
      <c r="G54" s="48">
        <v>50000</v>
      </c>
      <c r="H54" s="69">
        <f t="shared" ref="H54" si="7">D54*E54*G54</f>
        <v>50000</v>
      </c>
    </row>
    <row r="55" spans="1:9" ht="40.5" customHeight="1">
      <c r="A55" s="88"/>
      <c r="B55" s="111"/>
      <c r="C55" s="112" t="s">
        <v>224</v>
      </c>
      <c r="D55" s="34">
        <v>1</v>
      </c>
      <c r="E55" s="34">
        <v>1</v>
      </c>
      <c r="F55" s="87" t="s">
        <v>64</v>
      </c>
      <c r="G55" s="48">
        <v>6000</v>
      </c>
      <c r="H55" s="69">
        <f t="shared" ref="H55:H66" si="8">D55*E55*G55</f>
        <v>6000</v>
      </c>
    </row>
    <row r="56" spans="1:9" ht="30" customHeight="1">
      <c r="A56" s="88"/>
      <c r="B56" s="111"/>
      <c r="C56" s="112" t="s">
        <v>221</v>
      </c>
      <c r="D56" s="34">
        <v>10</v>
      </c>
      <c r="E56" s="34">
        <v>1</v>
      </c>
      <c r="F56" s="87" t="s">
        <v>28</v>
      </c>
      <c r="G56" s="48">
        <v>30</v>
      </c>
      <c r="H56" s="69">
        <f t="shared" si="8"/>
        <v>300</v>
      </c>
    </row>
    <row r="57" spans="1:9" ht="30" customHeight="1">
      <c r="A57" s="88"/>
      <c r="B57" s="111"/>
      <c r="C57" s="112" t="s">
        <v>225</v>
      </c>
      <c r="D57" s="34">
        <v>2</v>
      </c>
      <c r="E57" s="34">
        <v>1</v>
      </c>
      <c r="F57" s="87" t="s">
        <v>150</v>
      </c>
      <c r="G57" s="48">
        <v>500</v>
      </c>
      <c r="H57" s="69">
        <f t="shared" si="8"/>
        <v>1000</v>
      </c>
    </row>
    <row r="58" spans="1:9" ht="30" customHeight="1">
      <c r="A58" s="88"/>
      <c r="B58" s="111"/>
      <c r="C58" s="112" t="s">
        <v>222</v>
      </c>
      <c r="D58" s="34">
        <v>2</v>
      </c>
      <c r="E58" s="34">
        <v>1</v>
      </c>
      <c r="F58" s="87" t="s">
        <v>65</v>
      </c>
      <c r="G58" s="48">
        <v>6500</v>
      </c>
      <c r="H58" s="69">
        <f t="shared" si="8"/>
        <v>13000</v>
      </c>
    </row>
    <row r="59" spans="1:9" ht="30" customHeight="1">
      <c r="A59" s="88"/>
      <c r="B59" s="111"/>
      <c r="C59" s="13" t="s">
        <v>226</v>
      </c>
      <c r="D59" s="34">
        <v>1</v>
      </c>
      <c r="E59" s="34">
        <v>1</v>
      </c>
      <c r="F59" s="68" t="s">
        <v>63</v>
      </c>
      <c r="G59" s="48">
        <v>20000</v>
      </c>
      <c r="H59" s="69">
        <f t="shared" si="8"/>
        <v>20000</v>
      </c>
      <c r="I59" s="19"/>
    </row>
    <row r="60" spans="1:9" ht="30" customHeight="1">
      <c r="A60" s="88"/>
      <c r="B60" s="111"/>
      <c r="C60" s="13" t="s">
        <v>227</v>
      </c>
      <c r="D60" s="34">
        <v>1</v>
      </c>
      <c r="E60" s="34">
        <v>1</v>
      </c>
      <c r="F60" s="68" t="s">
        <v>63</v>
      </c>
      <c r="G60" s="48">
        <v>3000</v>
      </c>
      <c r="H60" s="69">
        <f t="shared" si="8"/>
        <v>3000</v>
      </c>
      <c r="I60" s="19"/>
    </row>
    <row r="61" spans="1:9" ht="30" customHeight="1">
      <c r="A61" s="88"/>
      <c r="B61" s="111"/>
      <c r="C61" s="13" t="s">
        <v>228</v>
      </c>
      <c r="D61" s="34">
        <v>1</v>
      </c>
      <c r="E61" s="34">
        <v>1</v>
      </c>
      <c r="F61" s="68" t="s">
        <v>63</v>
      </c>
      <c r="G61" s="48">
        <v>10000</v>
      </c>
      <c r="H61" s="69">
        <f t="shared" si="8"/>
        <v>10000</v>
      </c>
      <c r="I61" s="19"/>
    </row>
    <row r="62" spans="1:9" ht="30" customHeight="1">
      <c r="A62" s="88"/>
      <c r="B62" s="111"/>
      <c r="C62" s="13" t="s">
        <v>229</v>
      </c>
      <c r="D62" s="34">
        <v>2</v>
      </c>
      <c r="E62" s="34">
        <v>1</v>
      </c>
      <c r="F62" s="68" t="s">
        <v>28</v>
      </c>
      <c r="G62" s="48">
        <v>1800</v>
      </c>
      <c r="H62" s="69">
        <f t="shared" si="8"/>
        <v>3600</v>
      </c>
      <c r="I62" s="19"/>
    </row>
    <row r="63" spans="1:9" ht="30" customHeight="1">
      <c r="A63" s="88"/>
      <c r="B63" s="111"/>
      <c r="C63" s="112" t="s">
        <v>230</v>
      </c>
      <c r="D63" s="34">
        <v>1</v>
      </c>
      <c r="E63" s="34">
        <v>1</v>
      </c>
      <c r="F63" s="68" t="s">
        <v>63</v>
      </c>
      <c r="G63" s="70">
        <v>50000</v>
      </c>
      <c r="H63" s="69">
        <f t="shared" si="8"/>
        <v>50000</v>
      </c>
      <c r="I63" s="19"/>
    </row>
    <row r="64" spans="1:9" ht="30" customHeight="1">
      <c r="A64" s="88"/>
      <c r="B64" s="111"/>
      <c r="C64" s="112" t="s">
        <v>231</v>
      </c>
      <c r="D64" s="34">
        <v>1</v>
      </c>
      <c r="E64" s="34">
        <v>1</v>
      </c>
      <c r="F64" s="68" t="s">
        <v>63</v>
      </c>
      <c r="G64" s="70">
        <v>16000</v>
      </c>
      <c r="H64" s="69">
        <f>D64*E64*G64</f>
        <v>16000</v>
      </c>
      <c r="I64" s="19" t="s">
        <v>152</v>
      </c>
    </row>
    <row r="65" spans="1:9" ht="30" customHeight="1">
      <c r="A65" s="88"/>
      <c r="B65" s="111"/>
      <c r="C65" s="112" t="s">
        <v>232</v>
      </c>
      <c r="D65" s="34">
        <v>6</v>
      </c>
      <c r="E65" s="34">
        <v>1</v>
      </c>
      <c r="F65" s="68" t="s">
        <v>148</v>
      </c>
      <c r="G65" s="70">
        <v>1500</v>
      </c>
      <c r="H65" s="69">
        <f t="shared" si="8"/>
        <v>9000</v>
      </c>
      <c r="I65" s="19" t="s">
        <v>132</v>
      </c>
    </row>
    <row r="66" spans="1:9" ht="20.100000000000001" customHeight="1">
      <c r="A66" s="88" t="s">
        <v>153</v>
      </c>
      <c r="B66" s="111" t="s">
        <v>211</v>
      </c>
      <c r="C66" s="13" t="s">
        <v>212</v>
      </c>
      <c r="D66" s="34">
        <v>1</v>
      </c>
      <c r="E66" s="34">
        <v>1</v>
      </c>
      <c r="F66" s="68" t="s">
        <v>154</v>
      </c>
      <c r="G66" s="70">
        <v>15000</v>
      </c>
      <c r="H66" s="69">
        <f t="shared" si="8"/>
        <v>15000</v>
      </c>
      <c r="I66" s="19"/>
    </row>
    <row r="67" spans="1:9" ht="20.100000000000001" customHeight="1">
      <c r="A67" s="88"/>
      <c r="B67" s="111"/>
      <c r="C67" s="13" t="s">
        <v>213</v>
      </c>
      <c r="D67" s="34">
        <v>1</v>
      </c>
      <c r="E67" s="34">
        <v>1</v>
      </c>
      <c r="F67" s="68" t="s">
        <v>154</v>
      </c>
      <c r="G67" s="70">
        <v>15000</v>
      </c>
      <c r="H67" s="69">
        <f t="shared" ref="H67" si="9">D67*E67*G67</f>
        <v>15000</v>
      </c>
      <c r="I67" s="19"/>
    </row>
    <row r="68" spans="1:9" ht="20.100000000000001" customHeight="1">
      <c r="A68" s="88"/>
      <c r="B68" s="111"/>
      <c r="C68" s="13" t="s">
        <v>214</v>
      </c>
      <c r="D68" s="34">
        <v>1</v>
      </c>
      <c r="E68" s="34">
        <v>1</v>
      </c>
      <c r="F68" s="68" t="s">
        <v>154</v>
      </c>
      <c r="G68" s="70">
        <v>24000</v>
      </c>
      <c r="H68" s="69">
        <f t="shared" ref="H68:H69" si="10">D68*E68*G68</f>
        <v>24000</v>
      </c>
      <c r="I68" s="19"/>
    </row>
    <row r="69" spans="1:9" ht="20.100000000000001" customHeight="1">
      <c r="A69" s="88"/>
      <c r="B69" s="111"/>
      <c r="C69" s="13" t="s">
        <v>215</v>
      </c>
      <c r="D69" s="34">
        <v>20</v>
      </c>
      <c r="E69" s="34">
        <v>1</v>
      </c>
      <c r="F69" s="68" t="s">
        <v>155</v>
      </c>
      <c r="G69" s="70">
        <v>800</v>
      </c>
      <c r="H69" s="69">
        <f t="shared" si="10"/>
        <v>16000</v>
      </c>
      <c r="I69" s="19"/>
    </row>
    <row r="70" spans="1:9" ht="20.100000000000001" customHeight="1">
      <c r="A70" s="96" t="s">
        <v>210</v>
      </c>
      <c r="B70" s="96"/>
      <c r="C70" s="96"/>
      <c r="D70" s="96"/>
      <c r="E70" s="96"/>
      <c r="F70" s="96"/>
      <c r="G70" s="96"/>
      <c r="H70" s="17">
        <f>SUM(H20:H69)</f>
        <v>1098780</v>
      </c>
      <c r="I70" s="19"/>
    </row>
    <row r="71" spans="1:9" ht="32.25" customHeight="1">
      <c r="A71" s="11" t="s">
        <v>163</v>
      </c>
      <c r="B71" s="11" t="s">
        <v>177</v>
      </c>
      <c r="C71" s="11" t="s">
        <v>165</v>
      </c>
      <c r="D71" s="109" t="s">
        <v>173</v>
      </c>
      <c r="E71" s="109" t="s">
        <v>186</v>
      </c>
      <c r="F71" s="109" t="s">
        <v>174</v>
      </c>
      <c r="G71" s="109" t="s">
        <v>169</v>
      </c>
      <c r="H71" s="109" t="s">
        <v>170</v>
      </c>
      <c r="I71" s="11" t="s">
        <v>171</v>
      </c>
    </row>
    <row r="72" spans="1:9" ht="20.100000000000001" customHeight="1">
      <c r="A72" s="3" t="s">
        <v>12</v>
      </c>
      <c r="B72" s="96" t="s">
        <v>187</v>
      </c>
      <c r="C72" s="96"/>
      <c r="D72" s="96"/>
      <c r="E72" s="96"/>
      <c r="F72" s="96"/>
      <c r="G72" s="96"/>
      <c r="H72" s="96"/>
      <c r="I72" s="96"/>
    </row>
    <row r="73" spans="1:9" ht="20.100000000000001" customHeight="1">
      <c r="A73" s="36" t="s">
        <v>13</v>
      </c>
      <c r="B73" s="38" t="s">
        <v>188</v>
      </c>
      <c r="C73" s="35"/>
      <c r="D73" s="22">
        <v>3</v>
      </c>
      <c r="E73" s="22">
        <v>2</v>
      </c>
      <c r="F73" s="15" t="s">
        <v>27</v>
      </c>
      <c r="G73" s="8">
        <v>600</v>
      </c>
      <c r="H73" s="9">
        <f>D73*E73*G73</f>
        <v>3600</v>
      </c>
      <c r="I73" s="19"/>
    </row>
    <row r="74" spans="1:9" ht="20.100000000000001" customHeight="1">
      <c r="A74" s="96">
        <v>600</v>
      </c>
      <c r="B74" s="96"/>
      <c r="C74" s="96"/>
      <c r="D74" s="96"/>
      <c r="E74" s="96"/>
      <c r="F74" s="96"/>
      <c r="G74" s="96"/>
      <c r="H74" s="17">
        <f>SUM(H73:H73)</f>
        <v>3600</v>
      </c>
      <c r="I74" s="19"/>
    </row>
    <row r="75" spans="1:9" ht="20.100000000000001" customHeight="1">
      <c r="A75" s="37" t="s">
        <v>196</v>
      </c>
      <c r="B75" s="37"/>
      <c r="C75" s="37"/>
      <c r="D75" s="37"/>
      <c r="E75" s="37"/>
      <c r="F75" s="37"/>
      <c r="G75" s="37"/>
      <c r="H75" s="23">
        <f>SUM(H9,H13,H17,H70,H74)</f>
        <v>1102380</v>
      </c>
      <c r="I75" s="26"/>
    </row>
    <row r="76" spans="1:9" ht="32.25" customHeight="1">
      <c r="A76" s="11" t="s">
        <v>163</v>
      </c>
      <c r="B76" s="11" t="s">
        <v>177</v>
      </c>
      <c r="C76" s="11" t="s">
        <v>189</v>
      </c>
      <c r="D76" s="110" t="s">
        <v>190</v>
      </c>
      <c r="E76" s="110"/>
      <c r="F76" s="109" t="s">
        <v>191</v>
      </c>
      <c r="G76" s="109" t="s">
        <v>192</v>
      </c>
      <c r="H76" s="109" t="s">
        <v>170</v>
      </c>
      <c r="I76" s="11" t="s">
        <v>193</v>
      </c>
    </row>
    <row r="77" spans="1:9" ht="20.100000000000001" customHeight="1">
      <c r="A77" s="3" t="s">
        <v>14</v>
      </c>
      <c r="B77" s="95" t="s">
        <v>194</v>
      </c>
      <c r="C77" s="95"/>
      <c r="D77" s="95"/>
      <c r="E77" s="95"/>
      <c r="F77" s="95"/>
      <c r="G77" s="95"/>
      <c r="H77" s="95"/>
      <c r="I77" s="95"/>
    </row>
    <row r="78" spans="1:9" ht="20.100000000000001" customHeight="1">
      <c r="A78" s="36" t="s">
        <v>15</v>
      </c>
      <c r="B78" s="19" t="s">
        <v>195</v>
      </c>
      <c r="C78" s="19"/>
      <c r="D78" s="90">
        <v>0.1</v>
      </c>
      <c r="E78" s="91"/>
      <c r="F78" s="15">
        <v>1</v>
      </c>
      <c r="G78" s="24">
        <f>H75</f>
        <v>1102380</v>
      </c>
      <c r="H78" s="9">
        <f>D78*G78</f>
        <v>110238</v>
      </c>
      <c r="I78" s="19"/>
    </row>
    <row r="79" spans="1:9" ht="20.100000000000001" customHeight="1">
      <c r="A79" s="94" t="s">
        <v>197</v>
      </c>
      <c r="B79" s="94"/>
      <c r="C79" s="94"/>
      <c r="D79" s="94"/>
      <c r="E79" s="94"/>
      <c r="F79" s="94"/>
      <c r="G79" s="94"/>
      <c r="H79" s="23">
        <f>H78</f>
        <v>110238</v>
      </c>
      <c r="I79" s="26"/>
    </row>
    <row r="80" spans="1:9" ht="32.25" customHeight="1">
      <c r="A80" s="11" t="s">
        <v>163</v>
      </c>
      <c r="B80" s="11" t="s">
        <v>177</v>
      </c>
      <c r="C80" s="11" t="s">
        <v>201</v>
      </c>
      <c r="D80" s="110" t="s">
        <v>190</v>
      </c>
      <c r="E80" s="110"/>
      <c r="F80" s="109" t="s">
        <v>174</v>
      </c>
      <c r="G80" s="109" t="s">
        <v>202</v>
      </c>
      <c r="H80" s="109" t="s">
        <v>203</v>
      </c>
      <c r="I80" s="11" t="s">
        <v>171</v>
      </c>
    </row>
    <row r="81" spans="1:9" ht="20.100000000000001" customHeight="1">
      <c r="A81" s="3" t="s">
        <v>16</v>
      </c>
      <c r="B81" s="95" t="s">
        <v>198</v>
      </c>
      <c r="C81" s="95"/>
      <c r="D81" s="95"/>
      <c r="E81" s="95"/>
      <c r="F81" s="95"/>
      <c r="G81" s="95"/>
      <c r="H81" s="95"/>
      <c r="I81" s="95"/>
    </row>
    <row r="82" spans="1:9" ht="20.100000000000001" customHeight="1">
      <c r="A82" s="36" t="s">
        <v>133</v>
      </c>
      <c r="B82" s="97" t="s">
        <v>149</v>
      </c>
      <c r="C82" s="19" t="s">
        <v>199</v>
      </c>
      <c r="D82" s="20">
        <v>1</v>
      </c>
      <c r="E82" s="20">
        <v>1</v>
      </c>
      <c r="F82" s="21" t="s">
        <v>31</v>
      </c>
      <c r="G82" s="24">
        <v>1500</v>
      </c>
      <c r="H82" s="9">
        <f>D82*E82*G82</f>
        <v>1500</v>
      </c>
      <c r="I82" s="30"/>
    </row>
    <row r="83" spans="1:9" ht="20.100000000000001" customHeight="1">
      <c r="A83" s="40" t="s">
        <v>17</v>
      </c>
      <c r="B83" s="97"/>
      <c r="C83" s="19" t="s">
        <v>200</v>
      </c>
      <c r="D83" s="20">
        <v>5</v>
      </c>
      <c r="E83" s="20">
        <v>4</v>
      </c>
      <c r="F83" s="15" t="s">
        <v>27</v>
      </c>
      <c r="G83" s="24">
        <v>600</v>
      </c>
      <c r="H83" s="9">
        <f>D83*E83*G83</f>
        <v>12000</v>
      </c>
      <c r="I83" s="31"/>
    </row>
    <row r="84" spans="1:9" ht="20.100000000000001" customHeight="1">
      <c r="A84" s="94" t="s">
        <v>197</v>
      </c>
      <c r="B84" s="94"/>
      <c r="C84" s="94"/>
      <c r="D84" s="94"/>
      <c r="E84" s="94"/>
      <c r="F84" s="94"/>
      <c r="G84" s="94"/>
      <c r="H84" s="23">
        <f>SUM(H82:H83)</f>
        <v>13500</v>
      </c>
      <c r="I84" s="26"/>
    </row>
    <row r="85" spans="1:9" ht="32.25" customHeight="1">
      <c r="A85" s="11" t="s">
        <v>172</v>
      </c>
      <c r="B85" s="11" t="s">
        <v>177</v>
      </c>
      <c r="C85" s="11" t="s">
        <v>165</v>
      </c>
      <c r="D85" s="110" t="s">
        <v>204</v>
      </c>
      <c r="E85" s="110"/>
      <c r="F85" s="109" t="s">
        <v>174</v>
      </c>
      <c r="G85" s="109" t="s">
        <v>175</v>
      </c>
      <c r="H85" s="109" t="s">
        <v>170</v>
      </c>
      <c r="I85" s="11" t="s">
        <v>176</v>
      </c>
    </row>
    <row r="86" spans="1:9" ht="20.100000000000001" customHeight="1">
      <c r="A86" s="3" t="s">
        <v>18</v>
      </c>
      <c r="B86" s="95" t="s">
        <v>205</v>
      </c>
      <c r="C86" s="95"/>
      <c r="D86" s="95"/>
      <c r="E86" s="95"/>
      <c r="F86" s="95"/>
      <c r="G86" s="95"/>
      <c r="H86" s="95"/>
      <c r="I86" s="95"/>
    </row>
    <row r="87" spans="1:9" ht="20.100000000000001" customHeight="1">
      <c r="A87" s="3" t="s">
        <v>19</v>
      </c>
      <c r="B87" s="38" t="s">
        <v>20</v>
      </c>
      <c r="C87" s="27"/>
      <c r="D87" s="6"/>
      <c r="E87" s="6"/>
      <c r="F87" s="15" t="s">
        <v>28</v>
      </c>
      <c r="G87" s="8"/>
      <c r="H87" s="9">
        <f t="shared" ref="H87" si="11">D87*E87*G87</f>
        <v>0</v>
      </c>
      <c r="I87" s="33"/>
    </row>
    <row r="88" spans="1:9" ht="20.100000000000001" customHeight="1">
      <c r="A88" s="94" t="s">
        <v>197</v>
      </c>
      <c r="B88" s="94"/>
      <c r="C88" s="94"/>
      <c r="D88" s="94"/>
      <c r="E88" s="94"/>
      <c r="F88" s="94"/>
      <c r="G88" s="94"/>
      <c r="H88" s="23">
        <f>SUM(H87:H87)</f>
        <v>0</v>
      </c>
      <c r="I88" s="26"/>
    </row>
    <row r="89" spans="1:9" ht="32.25" customHeight="1">
      <c r="A89" s="11" t="s">
        <v>163</v>
      </c>
      <c r="B89" s="11" t="s">
        <v>206</v>
      </c>
      <c r="C89" s="11" t="s">
        <v>165</v>
      </c>
      <c r="D89" s="110" t="s">
        <v>190</v>
      </c>
      <c r="E89" s="110"/>
      <c r="F89" s="109" t="s">
        <v>207</v>
      </c>
      <c r="G89" s="109" t="s">
        <v>169</v>
      </c>
      <c r="H89" s="109" t="s">
        <v>170</v>
      </c>
      <c r="I89" s="11" t="s">
        <v>171</v>
      </c>
    </row>
    <row r="90" spans="1:9" ht="20.100000000000001" customHeight="1">
      <c r="A90" s="3" t="s">
        <v>21</v>
      </c>
      <c r="B90" s="95" t="s">
        <v>208</v>
      </c>
      <c r="C90" s="95"/>
      <c r="D90" s="95"/>
      <c r="E90" s="95"/>
      <c r="F90" s="95"/>
      <c r="G90" s="95"/>
      <c r="H90" s="95"/>
      <c r="I90" s="95"/>
    </row>
    <row r="91" spans="1:9" ht="20.100000000000001" customHeight="1">
      <c r="A91" s="36" t="s">
        <v>23</v>
      </c>
      <c r="B91" s="19" t="s">
        <v>22</v>
      </c>
      <c r="C91" s="19"/>
      <c r="D91" s="90">
        <f>H88+H84+H79+H75</f>
        <v>1226118</v>
      </c>
      <c r="E91" s="91"/>
      <c r="F91" s="15"/>
      <c r="G91" s="24">
        <v>0.06</v>
      </c>
      <c r="H91" s="9">
        <f>D91*G91</f>
        <v>73567.08</v>
      </c>
      <c r="I91" s="19"/>
    </row>
    <row r="92" spans="1:9" ht="20.100000000000001" customHeight="1">
      <c r="A92" s="28" t="s">
        <v>209</v>
      </c>
      <c r="B92" s="28"/>
      <c r="C92" s="28"/>
      <c r="D92" s="28"/>
      <c r="E92" s="28"/>
      <c r="F92" s="28"/>
      <c r="G92" s="28"/>
      <c r="H92" s="29">
        <f>H75+H79+H84+H88+H91</f>
        <v>1299685.08</v>
      </c>
      <c r="I92" s="32"/>
    </row>
    <row r="93" spans="1:9" ht="20.100000000000001" customHeight="1">
      <c r="A93" s="92" t="s">
        <v>24</v>
      </c>
      <c r="B93" s="93"/>
      <c r="C93" s="93"/>
      <c r="D93" s="93"/>
      <c r="E93" s="93"/>
      <c r="F93" s="93"/>
      <c r="G93" s="93"/>
      <c r="H93" s="93"/>
      <c r="I93" s="93"/>
    </row>
    <row r="94" spans="1:9" ht="20.100000000000001" customHeight="1"/>
  </sheetData>
  <mergeCells count="41">
    <mergeCell ref="D80:E80"/>
    <mergeCell ref="B7:H7"/>
    <mergeCell ref="A1:I1"/>
    <mergeCell ref="A2:I2"/>
    <mergeCell ref="B4:I4"/>
    <mergeCell ref="A5:F5"/>
    <mergeCell ref="G5:I5"/>
    <mergeCell ref="A3:I3"/>
    <mergeCell ref="A9:G9"/>
    <mergeCell ref="B11:H11"/>
    <mergeCell ref="A13:G13"/>
    <mergeCell ref="B15:H15"/>
    <mergeCell ref="B82:B83"/>
    <mergeCell ref="A17:G17"/>
    <mergeCell ref="B19:H19"/>
    <mergeCell ref="A70:G70"/>
    <mergeCell ref="B72:I72"/>
    <mergeCell ref="A74:G74"/>
    <mergeCell ref="D76:E76"/>
    <mergeCell ref="B77:I77"/>
    <mergeCell ref="D78:E78"/>
    <mergeCell ref="A79:G79"/>
    <mergeCell ref="B81:I81"/>
    <mergeCell ref="D91:E91"/>
    <mergeCell ref="A93:I93"/>
    <mergeCell ref="A84:G84"/>
    <mergeCell ref="D85:E85"/>
    <mergeCell ref="B86:I86"/>
    <mergeCell ref="A88:G88"/>
    <mergeCell ref="D89:E89"/>
    <mergeCell ref="B90:I90"/>
    <mergeCell ref="B66:B69"/>
    <mergeCell ref="A66:A69"/>
    <mergeCell ref="B51:B65"/>
    <mergeCell ref="A20:A31"/>
    <mergeCell ref="A32:A42"/>
    <mergeCell ref="A44:A50"/>
    <mergeCell ref="A51:A65"/>
    <mergeCell ref="B32:B42"/>
    <mergeCell ref="B44:B50"/>
    <mergeCell ref="B20:B31"/>
  </mergeCells>
  <phoneticPr fontId="15" type="noConversion"/>
  <pageMargins left="0.74803149606299213" right="0.74803149606299213" top="0.23622047244094491" bottom="0.19685039370078741" header="0.51181102362204722" footer="0.31496062992125984"/>
  <pageSetup paperSize="9" scale="5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3"/>
  <sheetViews>
    <sheetView topLeftCell="A39" workbookViewId="0">
      <selection activeCell="G47" sqref="G47"/>
    </sheetView>
  </sheetViews>
  <sheetFormatPr defaultRowHeight="13.5"/>
  <cols>
    <col min="1" max="1" width="49.125" bestFit="1" customWidth="1"/>
    <col min="7" max="7" width="13.875" bestFit="1" customWidth="1"/>
    <col min="8" max="8" width="12.375" customWidth="1"/>
  </cols>
  <sheetData>
    <row r="1" spans="1:8" s="52" customFormat="1" ht="27" customHeight="1">
      <c r="A1" s="104" t="s">
        <v>268</v>
      </c>
      <c r="B1" s="104"/>
      <c r="C1" s="104"/>
      <c r="D1" s="104"/>
      <c r="E1" s="104"/>
      <c r="F1" s="104"/>
      <c r="G1" s="104"/>
      <c r="H1" s="104"/>
    </row>
    <row r="2" spans="1:8" s="52" customFormat="1" ht="20.100000000000001" customHeight="1">
      <c r="A2" s="53" t="s">
        <v>36</v>
      </c>
      <c r="B2" s="54" t="s">
        <v>37</v>
      </c>
      <c r="C2" s="54" t="s">
        <v>1</v>
      </c>
      <c r="D2" s="54" t="s">
        <v>37</v>
      </c>
      <c r="E2" s="54" t="s">
        <v>1</v>
      </c>
      <c r="F2" s="55" t="s">
        <v>38</v>
      </c>
      <c r="G2" s="56" t="s">
        <v>39</v>
      </c>
      <c r="H2" s="56" t="s">
        <v>40</v>
      </c>
    </row>
    <row r="3" spans="1:8" s="52" customFormat="1" ht="20.100000000000001" customHeight="1">
      <c r="A3" s="57" t="s">
        <v>269</v>
      </c>
      <c r="B3" s="58">
        <v>100</v>
      </c>
      <c r="C3" s="58" t="s">
        <v>41</v>
      </c>
      <c r="D3" s="58">
        <v>1</v>
      </c>
      <c r="E3" s="59" t="s">
        <v>42</v>
      </c>
      <c r="F3" s="51">
        <v>600</v>
      </c>
      <c r="G3" s="60">
        <f>B3*D3*F3</f>
        <v>60000</v>
      </c>
      <c r="H3" s="61"/>
    </row>
    <row r="4" spans="1:8" s="52" customFormat="1" ht="20.100000000000001" customHeight="1">
      <c r="A4" s="57" t="s">
        <v>284</v>
      </c>
      <c r="B4" s="58">
        <v>5</v>
      </c>
      <c r="C4" s="58" t="s">
        <v>43</v>
      </c>
      <c r="D4" s="58">
        <v>1</v>
      </c>
      <c r="E4" s="59" t="s">
        <v>42</v>
      </c>
      <c r="F4" s="51">
        <v>1500</v>
      </c>
      <c r="G4" s="60">
        <f t="shared" ref="G4:G27" si="0">B4*D4*F4</f>
        <v>7500</v>
      </c>
      <c r="H4" s="61"/>
    </row>
    <row r="5" spans="1:8" s="52" customFormat="1" ht="20.100000000000001" customHeight="1">
      <c r="A5" s="57" t="s">
        <v>303</v>
      </c>
      <c r="B5" s="58">
        <v>5</v>
      </c>
      <c r="C5" s="58" t="s">
        <v>43</v>
      </c>
      <c r="D5" s="58">
        <v>1</v>
      </c>
      <c r="E5" s="59" t="s">
        <v>42</v>
      </c>
      <c r="F5" s="51">
        <v>500</v>
      </c>
      <c r="G5" s="60">
        <f>B5*D5*F5</f>
        <v>2500</v>
      </c>
      <c r="H5" s="61"/>
    </row>
    <row r="6" spans="1:8" s="52" customFormat="1" ht="20.100000000000001" customHeight="1">
      <c r="A6" s="57" t="s">
        <v>270</v>
      </c>
      <c r="B6" s="58">
        <v>1</v>
      </c>
      <c r="C6" s="58" t="s">
        <v>43</v>
      </c>
      <c r="D6" s="58">
        <v>1</v>
      </c>
      <c r="E6" s="59" t="s">
        <v>42</v>
      </c>
      <c r="F6" s="51">
        <v>1600</v>
      </c>
      <c r="G6" s="60">
        <f t="shared" si="0"/>
        <v>1600</v>
      </c>
      <c r="H6" s="61"/>
    </row>
    <row r="7" spans="1:8" s="52" customFormat="1" ht="20.100000000000001" customHeight="1">
      <c r="A7" s="57" t="s">
        <v>271</v>
      </c>
      <c r="B7" s="58">
        <v>1</v>
      </c>
      <c r="C7" s="58" t="s">
        <v>43</v>
      </c>
      <c r="D7" s="58">
        <v>1</v>
      </c>
      <c r="E7" s="59" t="s">
        <v>42</v>
      </c>
      <c r="F7" s="51">
        <v>5000</v>
      </c>
      <c r="G7" s="60">
        <f t="shared" si="0"/>
        <v>5000</v>
      </c>
      <c r="H7" s="61"/>
    </row>
    <row r="8" spans="1:8" s="52" customFormat="1" ht="20.100000000000001" customHeight="1">
      <c r="A8" s="57" t="s">
        <v>275</v>
      </c>
      <c r="B8" s="58">
        <v>2</v>
      </c>
      <c r="C8" s="58" t="s">
        <v>43</v>
      </c>
      <c r="D8" s="58">
        <v>1</v>
      </c>
      <c r="E8" s="59" t="s">
        <v>42</v>
      </c>
      <c r="F8" s="51">
        <v>600</v>
      </c>
      <c r="G8" s="60">
        <f t="shared" si="0"/>
        <v>1200</v>
      </c>
      <c r="H8" s="61"/>
    </row>
    <row r="9" spans="1:8" s="52" customFormat="1" ht="20.100000000000001" customHeight="1">
      <c r="A9" s="57" t="s">
        <v>272</v>
      </c>
      <c r="B9" s="58">
        <v>4</v>
      </c>
      <c r="C9" s="58" t="s">
        <v>43</v>
      </c>
      <c r="D9" s="58">
        <v>1</v>
      </c>
      <c r="E9" s="59" t="s">
        <v>42</v>
      </c>
      <c r="F9" s="51">
        <v>3000</v>
      </c>
      <c r="G9" s="60">
        <f t="shared" si="0"/>
        <v>12000</v>
      </c>
      <c r="H9" s="61"/>
    </row>
    <row r="10" spans="1:8" s="52" customFormat="1" ht="20.100000000000001" customHeight="1">
      <c r="A10" s="57" t="s">
        <v>276</v>
      </c>
      <c r="B10" s="58">
        <v>5</v>
      </c>
      <c r="C10" s="58" t="s">
        <v>43</v>
      </c>
      <c r="D10" s="58">
        <v>1</v>
      </c>
      <c r="E10" s="59" t="s">
        <v>42</v>
      </c>
      <c r="F10" s="51">
        <v>500</v>
      </c>
      <c r="G10" s="60">
        <f t="shared" si="0"/>
        <v>2500</v>
      </c>
      <c r="H10" s="61"/>
    </row>
    <row r="11" spans="1:8" s="52" customFormat="1" ht="20.100000000000001" customHeight="1">
      <c r="A11" s="57" t="s">
        <v>273</v>
      </c>
      <c r="B11" s="58">
        <v>3</v>
      </c>
      <c r="C11" s="58" t="s">
        <v>43</v>
      </c>
      <c r="D11" s="58">
        <v>1</v>
      </c>
      <c r="E11" s="59" t="s">
        <v>42</v>
      </c>
      <c r="F11" s="51">
        <v>500</v>
      </c>
      <c r="G11" s="60">
        <f t="shared" si="0"/>
        <v>1500</v>
      </c>
      <c r="H11" s="61"/>
    </row>
    <row r="12" spans="1:8" s="52" customFormat="1" ht="20.100000000000001" customHeight="1">
      <c r="A12" s="57" t="s">
        <v>274</v>
      </c>
      <c r="B12" s="58">
        <v>2</v>
      </c>
      <c r="C12" s="58" t="s">
        <v>43</v>
      </c>
      <c r="D12" s="58">
        <v>1</v>
      </c>
      <c r="E12" s="59" t="s">
        <v>42</v>
      </c>
      <c r="F12" s="51">
        <v>1500</v>
      </c>
      <c r="G12" s="60">
        <f t="shared" si="0"/>
        <v>3000</v>
      </c>
      <c r="H12" s="61"/>
    </row>
    <row r="13" spans="1:8" s="52" customFormat="1" ht="20.100000000000001" customHeight="1">
      <c r="A13" s="57" t="s">
        <v>277</v>
      </c>
      <c r="B13" s="58">
        <v>6</v>
      </c>
      <c r="C13" s="58" t="s">
        <v>44</v>
      </c>
      <c r="D13" s="58">
        <v>1</v>
      </c>
      <c r="E13" s="59" t="s">
        <v>42</v>
      </c>
      <c r="F13" s="51">
        <v>500</v>
      </c>
      <c r="G13" s="60">
        <f t="shared" si="0"/>
        <v>3000</v>
      </c>
      <c r="H13" s="61"/>
    </row>
    <row r="14" spans="1:8" s="52" customFormat="1" ht="20.100000000000001" customHeight="1">
      <c r="A14" s="57" t="s">
        <v>278</v>
      </c>
      <c r="B14" s="58">
        <v>1</v>
      </c>
      <c r="C14" s="58" t="s">
        <v>43</v>
      </c>
      <c r="D14" s="58">
        <v>1</v>
      </c>
      <c r="E14" s="59" t="s">
        <v>42</v>
      </c>
      <c r="F14" s="51">
        <v>1500</v>
      </c>
      <c r="G14" s="60">
        <f t="shared" si="0"/>
        <v>1500</v>
      </c>
      <c r="H14" s="61"/>
    </row>
    <row r="15" spans="1:8" s="52" customFormat="1" ht="20.100000000000001" customHeight="1">
      <c r="A15" s="57" t="s">
        <v>280</v>
      </c>
      <c r="B15" s="58">
        <v>8</v>
      </c>
      <c r="C15" s="58" t="s">
        <v>44</v>
      </c>
      <c r="D15" s="58">
        <v>1</v>
      </c>
      <c r="E15" s="59" t="s">
        <v>42</v>
      </c>
      <c r="F15" s="51">
        <v>1200</v>
      </c>
      <c r="G15" s="62">
        <f t="shared" si="0"/>
        <v>9600</v>
      </c>
      <c r="H15" s="61"/>
    </row>
    <row r="16" spans="1:8" s="52" customFormat="1" ht="20.100000000000001" customHeight="1">
      <c r="A16" s="57" t="s">
        <v>279</v>
      </c>
      <c r="B16" s="58">
        <v>4</v>
      </c>
      <c r="C16" s="58" t="s">
        <v>44</v>
      </c>
      <c r="D16" s="58">
        <v>1</v>
      </c>
      <c r="E16" s="59" t="s">
        <v>42</v>
      </c>
      <c r="F16" s="51">
        <v>1200</v>
      </c>
      <c r="G16" s="62">
        <f t="shared" si="0"/>
        <v>4800</v>
      </c>
      <c r="H16" s="61"/>
    </row>
    <row r="17" spans="1:8" s="52" customFormat="1" ht="20.100000000000001" customHeight="1">
      <c r="A17" s="57" t="s">
        <v>281</v>
      </c>
      <c r="B17" s="58">
        <v>4</v>
      </c>
      <c r="C17" s="58" t="s">
        <v>44</v>
      </c>
      <c r="D17" s="58">
        <v>1</v>
      </c>
      <c r="E17" s="59" t="s">
        <v>42</v>
      </c>
      <c r="F17" s="51">
        <v>1200</v>
      </c>
      <c r="G17" s="62">
        <f>B17*D17*F17</f>
        <v>4800</v>
      </c>
      <c r="H17" s="61"/>
    </row>
    <row r="18" spans="1:8" s="52" customFormat="1" ht="20.100000000000001" customHeight="1">
      <c r="A18" s="57" t="s">
        <v>282</v>
      </c>
      <c r="B18" s="58">
        <v>4</v>
      </c>
      <c r="C18" s="58" t="s">
        <v>44</v>
      </c>
      <c r="D18" s="58">
        <v>1</v>
      </c>
      <c r="E18" s="59" t="s">
        <v>42</v>
      </c>
      <c r="F18" s="51">
        <v>1000</v>
      </c>
      <c r="G18" s="62">
        <f t="shared" si="0"/>
        <v>4000</v>
      </c>
      <c r="H18" s="61"/>
    </row>
    <row r="19" spans="1:8" s="52" customFormat="1" ht="20.100000000000001" customHeight="1">
      <c r="A19" s="57" t="s">
        <v>283</v>
      </c>
      <c r="B19" s="58">
        <v>1</v>
      </c>
      <c r="C19" s="58" t="s">
        <v>43</v>
      </c>
      <c r="D19" s="58">
        <v>1</v>
      </c>
      <c r="E19" s="59" t="s">
        <v>42</v>
      </c>
      <c r="F19" s="51">
        <v>3000</v>
      </c>
      <c r="G19" s="62">
        <f t="shared" si="0"/>
        <v>3000</v>
      </c>
      <c r="H19" s="61"/>
    </row>
    <row r="20" spans="1:8" s="52" customFormat="1" ht="20.100000000000001" customHeight="1">
      <c r="A20" s="57" t="s">
        <v>285</v>
      </c>
      <c r="B20" s="58">
        <v>2</v>
      </c>
      <c r="C20" s="58" t="s">
        <v>43</v>
      </c>
      <c r="D20" s="58">
        <v>1</v>
      </c>
      <c r="E20" s="59" t="s">
        <v>42</v>
      </c>
      <c r="F20" s="51">
        <v>500</v>
      </c>
      <c r="G20" s="62">
        <f>B20*D20*F20</f>
        <v>1000</v>
      </c>
      <c r="H20" s="61"/>
    </row>
    <row r="21" spans="1:8" s="52" customFormat="1" ht="20.100000000000001" customHeight="1">
      <c r="A21" s="57" t="s">
        <v>286</v>
      </c>
      <c r="B21" s="58">
        <v>2</v>
      </c>
      <c r="C21" s="58" t="s">
        <v>43</v>
      </c>
      <c r="D21" s="58">
        <v>1</v>
      </c>
      <c r="E21" s="59" t="s">
        <v>42</v>
      </c>
      <c r="F21" s="51">
        <v>600</v>
      </c>
      <c r="G21" s="62">
        <f>B21*D21*F21</f>
        <v>1200</v>
      </c>
      <c r="H21" s="61"/>
    </row>
    <row r="22" spans="1:8" s="52" customFormat="1" ht="20.100000000000001" customHeight="1">
      <c r="A22" s="57" t="s">
        <v>301</v>
      </c>
      <c r="B22" s="58">
        <v>2</v>
      </c>
      <c r="C22" s="58" t="s">
        <v>43</v>
      </c>
      <c r="D22" s="58">
        <v>1</v>
      </c>
      <c r="E22" s="59" t="s">
        <v>42</v>
      </c>
      <c r="F22" s="51">
        <v>300</v>
      </c>
      <c r="G22" s="62">
        <f t="shared" si="0"/>
        <v>600</v>
      </c>
      <c r="H22" s="61"/>
    </row>
    <row r="23" spans="1:8" s="52" customFormat="1" ht="20.100000000000001" customHeight="1">
      <c r="A23" s="63" t="s">
        <v>287</v>
      </c>
      <c r="B23" s="58">
        <v>6</v>
      </c>
      <c r="C23" s="58" t="s">
        <v>43</v>
      </c>
      <c r="D23" s="58">
        <v>1</v>
      </c>
      <c r="E23" s="59" t="s">
        <v>42</v>
      </c>
      <c r="F23" s="51">
        <v>300</v>
      </c>
      <c r="G23" s="62">
        <f t="shared" si="0"/>
        <v>1800</v>
      </c>
      <c r="H23" s="61"/>
    </row>
    <row r="24" spans="1:8" s="52" customFormat="1" ht="20.100000000000001" customHeight="1">
      <c r="A24" s="57" t="s">
        <v>288</v>
      </c>
      <c r="B24" s="58">
        <v>6</v>
      </c>
      <c r="C24" s="58" t="s">
        <v>43</v>
      </c>
      <c r="D24" s="58">
        <v>1</v>
      </c>
      <c r="E24" s="59" t="s">
        <v>42</v>
      </c>
      <c r="F24" s="51">
        <v>300</v>
      </c>
      <c r="G24" s="62">
        <f t="shared" si="0"/>
        <v>1800</v>
      </c>
      <c r="H24" s="61"/>
    </row>
    <row r="25" spans="1:8" s="52" customFormat="1" ht="20.100000000000001" customHeight="1">
      <c r="A25" s="57" t="s">
        <v>289</v>
      </c>
      <c r="B25" s="58">
        <v>20</v>
      </c>
      <c r="C25" s="58" t="s">
        <v>45</v>
      </c>
      <c r="D25" s="58">
        <v>1</v>
      </c>
      <c r="E25" s="59" t="s">
        <v>42</v>
      </c>
      <c r="F25" s="51">
        <v>150</v>
      </c>
      <c r="G25" s="62">
        <f t="shared" si="0"/>
        <v>3000</v>
      </c>
      <c r="H25" s="61"/>
    </row>
    <row r="26" spans="1:8" s="52" customFormat="1" ht="20.100000000000001" customHeight="1">
      <c r="A26" s="57" t="s">
        <v>290</v>
      </c>
      <c r="B26" s="58">
        <v>1</v>
      </c>
      <c r="C26" s="58" t="s">
        <v>46</v>
      </c>
      <c r="D26" s="58">
        <v>1</v>
      </c>
      <c r="E26" s="59" t="s">
        <v>42</v>
      </c>
      <c r="F26" s="51">
        <v>900</v>
      </c>
      <c r="G26" s="62">
        <f t="shared" si="0"/>
        <v>900</v>
      </c>
      <c r="H26" s="61"/>
    </row>
    <row r="27" spans="1:8" s="52" customFormat="1" ht="20.100000000000001" customHeight="1">
      <c r="A27" s="57" t="s">
        <v>291</v>
      </c>
      <c r="B27" s="58">
        <v>1</v>
      </c>
      <c r="C27" s="58" t="s">
        <v>43</v>
      </c>
      <c r="D27" s="58">
        <v>1</v>
      </c>
      <c r="E27" s="59" t="s">
        <v>42</v>
      </c>
      <c r="F27" s="51">
        <v>500</v>
      </c>
      <c r="G27" s="62">
        <f t="shared" si="0"/>
        <v>500</v>
      </c>
      <c r="H27" s="61"/>
    </row>
    <row r="28" spans="1:8" s="52" customFormat="1" ht="20.100000000000001" customHeight="1">
      <c r="A28" s="57" t="s">
        <v>292</v>
      </c>
      <c r="B28" s="58">
        <v>1</v>
      </c>
      <c r="C28" s="58" t="s">
        <v>47</v>
      </c>
      <c r="D28" s="58">
        <v>1</v>
      </c>
      <c r="E28" s="59" t="s">
        <v>42</v>
      </c>
      <c r="F28" s="51">
        <v>800</v>
      </c>
      <c r="G28" s="62">
        <f>B28*D28*F28</f>
        <v>800</v>
      </c>
      <c r="H28" s="61"/>
    </row>
    <row r="29" spans="1:8" s="52" customFormat="1" ht="20.100000000000001" customHeight="1">
      <c r="A29" s="63" t="s">
        <v>293</v>
      </c>
      <c r="B29" s="58">
        <v>8</v>
      </c>
      <c r="C29" s="58" t="s">
        <v>43</v>
      </c>
      <c r="D29" s="58">
        <v>1</v>
      </c>
      <c r="E29" s="59" t="s">
        <v>42</v>
      </c>
      <c r="F29" s="51">
        <v>600</v>
      </c>
      <c r="G29" s="62">
        <f t="shared" ref="G29:G42" si="1">B29*D29*F29</f>
        <v>4800</v>
      </c>
      <c r="H29" s="61"/>
    </row>
    <row r="30" spans="1:8" s="52" customFormat="1" ht="20.100000000000001" customHeight="1">
      <c r="A30" s="57" t="s">
        <v>48</v>
      </c>
      <c r="B30" s="58">
        <v>40</v>
      </c>
      <c r="C30" s="58" t="s">
        <v>43</v>
      </c>
      <c r="D30" s="58">
        <v>1</v>
      </c>
      <c r="E30" s="59" t="s">
        <v>42</v>
      </c>
      <c r="F30" s="51">
        <v>400</v>
      </c>
      <c r="G30" s="62">
        <f t="shared" si="1"/>
        <v>16000</v>
      </c>
      <c r="H30" s="61"/>
    </row>
    <row r="31" spans="1:8" s="52" customFormat="1" ht="20.100000000000001" customHeight="1">
      <c r="A31" s="57" t="s">
        <v>304</v>
      </c>
      <c r="B31" s="58">
        <v>4</v>
      </c>
      <c r="C31" s="58" t="s">
        <v>43</v>
      </c>
      <c r="D31" s="58">
        <v>1</v>
      </c>
      <c r="E31" s="59" t="s">
        <v>42</v>
      </c>
      <c r="F31" s="51">
        <v>400</v>
      </c>
      <c r="G31" s="62">
        <f>B31*D31*F31</f>
        <v>1600</v>
      </c>
      <c r="H31" s="61"/>
    </row>
    <row r="32" spans="1:8" s="52" customFormat="1" ht="20.100000000000001" customHeight="1">
      <c r="A32" s="57" t="s">
        <v>49</v>
      </c>
      <c r="B32" s="58">
        <v>10</v>
      </c>
      <c r="C32" s="58" t="s">
        <v>43</v>
      </c>
      <c r="D32" s="58">
        <v>1</v>
      </c>
      <c r="E32" s="59" t="s">
        <v>42</v>
      </c>
      <c r="F32" s="51">
        <v>150</v>
      </c>
      <c r="G32" s="62">
        <f>B32*D32*F32</f>
        <v>1500</v>
      </c>
      <c r="H32" s="61"/>
    </row>
    <row r="33" spans="1:8" s="52" customFormat="1" ht="20.100000000000001" customHeight="1">
      <c r="A33" s="57" t="s">
        <v>294</v>
      </c>
      <c r="B33" s="58">
        <v>20</v>
      </c>
      <c r="C33" s="58" t="s">
        <v>43</v>
      </c>
      <c r="D33" s="58">
        <v>1</v>
      </c>
      <c r="E33" s="59" t="s">
        <v>42</v>
      </c>
      <c r="F33" s="51">
        <v>150</v>
      </c>
      <c r="G33" s="62">
        <f t="shared" si="1"/>
        <v>3000</v>
      </c>
      <c r="H33" s="61"/>
    </row>
    <row r="34" spans="1:8" s="52" customFormat="1" ht="20.100000000000001" customHeight="1">
      <c r="A34" s="57" t="s">
        <v>295</v>
      </c>
      <c r="B34" s="58">
        <v>2</v>
      </c>
      <c r="C34" s="58" t="s">
        <v>43</v>
      </c>
      <c r="D34" s="58">
        <v>1</v>
      </c>
      <c r="E34" s="59" t="s">
        <v>42</v>
      </c>
      <c r="F34" s="51">
        <v>900</v>
      </c>
      <c r="G34" s="62">
        <f t="shared" si="1"/>
        <v>1800</v>
      </c>
      <c r="H34" s="61"/>
    </row>
    <row r="35" spans="1:8" s="52" customFormat="1" ht="20.100000000000001" customHeight="1">
      <c r="A35" s="57" t="s">
        <v>50</v>
      </c>
      <c r="B35" s="58">
        <v>1</v>
      </c>
      <c r="C35" s="58" t="s">
        <v>43</v>
      </c>
      <c r="D35" s="58">
        <v>1</v>
      </c>
      <c r="E35" s="59" t="s">
        <v>42</v>
      </c>
      <c r="F35" s="51">
        <v>3000</v>
      </c>
      <c r="G35" s="62">
        <f t="shared" si="1"/>
        <v>3000</v>
      </c>
      <c r="H35" s="61"/>
    </row>
    <row r="36" spans="1:8" s="52" customFormat="1" ht="20.100000000000001" customHeight="1">
      <c r="A36" s="57" t="s">
        <v>302</v>
      </c>
      <c r="B36" s="58">
        <v>10</v>
      </c>
      <c r="C36" s="58" t="s">
        <v>43</v>
      </c>
      <c r="D36" s="58">
        <v>1</v>
      </c>
      <c r="E36" s="59" t="s">
        <v>42</v>
      </c>
      <c r="F36" s="51">
        <v>350</v>
      </c>
      <c r="G36" s="62">
        <f>B36*D36*F36</f>
        <v>3500</v>
      </c>
      <c r="H36" s="61"/>
    </row>
    <row r="37" spans="1:8" s="52" customFormat="1" ht="20.100000000000001" customHeight="1">
      <c r="A37" s="57" t="s">
        <v>51</v>
      </c>
      <c r="B37" s="58">
        <v>1</v>
      </c>
      <c r="C37" s="58" t="s">
        <v>43</v>
      </c>
      <c r="D37" s="58">
        <v>1</v>
      </c>
      <c r="E37" s="59" t="s">
        <v>42</v>
      </c>
      <c r="F37" s="51">
        <v>500</v>
      </c>
      <c r="G37" s="62">
        <f t="shared" si="1"/>
        <v>500</v>
      </c>
      <c r="H37" s="61"/>
    </row>
    <row r="38" spans="1:8" s="52" customFormat="1" ht="20.100000000000001" customHeight="1">
      <c r="A38" s="57" t="s">
        <v>52</v>
      </c>
      <c r="B38" s="58">
        <v>20</v>
      </c>
      <c r="C38" s="58" t="s">
        <v>43</v>
      </c>
      <c r="D38" s="58">
        <v>1</v>
      </c>
      <c r="E38" s="59" t="s">
        <v>42</v>
      </c>
      <c r="F38" s="51">
        <v>120</v>
      </c>
      <c r="G38" s="62">
        <f>B38*D38*F38</f>
        <v>2400</v>
      </c>
      <c r="H38" s="61"/>
    </row>
    <row r="39" spans="1:8" s="52" customFormat="1" ht="20.100000000000001" customHeight="1">
      <c r="A39" s="57" t="s">
        <v>53</v>
      </c>
      <c r="B39" s="58">
        <v>150</v>
      </c>
      <c r="C39" s="58" t="s">
        <v>54</v>
      </c>
      <c r="D39" s="58">
        <v>1</v>
      </c>
      <c r="E39" s="59" t="s">
        <v>42</v>
      </c>
      <c r="F39" s="51">
        <v>150</v>
      </c>
      <c r="G39" s="62">
        <f t="shared" si="1"/>
        <v>22500</v>
      </c>
      <c r="H39" s="61"/>
    </row>
    <row r="40" spans="1:8" s="52" customFormat="1" ht="20.100000000000001" customHeight="1">
      <c r="A40" s="57" t="s">
        <v>55</v>
      </c>
      <c r="B40" s="58">
        <v>6</v>
      </c>
      <c r="C40" s="58" t="s">
        <v>43</v>
      </c>
      <c r="D40" s="58">
        <v>1</v>
      </c>
      <c r="E40" s="59" t="s">
        <v>42</v>
      </c>
      <c r="F40" s="51">
        <v>200</v>
      </c>
      <c r="G40" s="62">
        <f t="shared" si="1"/>
        <v>1200</v>
      </c>
      <c r="H40" s="61"/>
    </row>
    <row r="41" spans="1:8" s="52" customFormat="1" ht="20.100000000000001" customHeight="1">
      <c r="A41" s="57" t="s">
        <v>56</v>
      </c>
      <c r="B41" s="58">
        <v>1</v>
      </c>
      <c r="C41" s="58" t="s">
        <v>47</v>
      </c>
      <c r="D41" s="58">
        <v>1</v>
      </c>
      <c r="E41" s="59" t="s">
        <v>42</v>
      </c>
      <c r="F41" s="51">
        <v>1000</v>
      </c>
      <c r="G41" s="62">
        <f t="shared" si="1"/>
        <v>1000</v>
      </c>
      <c r="H41" s="61"/>
    </row>
    <row r="42" spans="1:8" s="52" customFormat="1" ht="20.100000000000001" customHeight="1">
      <c r="A42" s="49" t="s">
        <v>296</v>
      </c>
      <c r="B42" s="50">
        <v>20</v>
      </c>
      <c r="C42" s="50" t="s">
        <v>9</v>
      </c>
      <c r="D42" s="50">
        <v>2</v>
      </c>
      <c r="E42" s="50" t="s">
        <v>57</v>
      </c>
      <c r="F42" s="51">
        <v>350</v>
      </c>
      <c r="G42" s="60">
        <f t="shared" si="1"/>
        <v>14000</v>
      </c>
      <c r="H42" s="61"/>
    </row>
    <row r="43" spans="1:8" s="52" customFormat="1" ht="20.100000000000001" customHeight="1">
      <c r="A43" s="49" t="s">
        <v>298</v>
      </c>
      <c r="B43" s="50">
        <v>1</v>
      </c>
      <c r="C43" s="50" t="s">
        <v>58</v>
      </c>
      <c r="D43" s="50">
        <v>1</v>
      </c>
      <c r="E43" s="50" t="s">
        <v>58</v>
      </c>
      <c r="F43" s="64">
        <v>12000</v>
      </c>
      <c r="G43" s="60">
        <f>B43*D43*F43</f>
        <v>12000</v>
      </c>
      <c r="H43" s="65"/>
    </row>
    <row r="44" spans="1:8" s="52" customFormat="1" ht="20.100000000000001" customHeight="1">
      <c r="A44" s="49" t="s">
        <v>299</v>
      </c>
      <c r="B44" s="50">
        <v>1</v>
      </c>
      <c r="C44" s="50" t="s">
        <v>59</v>
      </c>
      <c r="D44" s="50">
        <v>3</v>
      </c>
      <c r="E44" s="50" t="s">
        <v>60</v>
      </c>
      <c r="F44" s="64">
        <v>800</v>
      </c>
      <c r="G44" s="60">
        <f>B44*D44*F44</f>
        <v>2400</v>
      </c>
      <c r="H44" s="65"/>
    </row>
    <row r="45" spans="1:8" s="52" customFormat="1" ht="20.100000000000001" customHeight="1">
      <c r="A45" s="49" t="s">
        <v>300</v>
      </c>
      <c r="B45" s="50">
        <v>3</v>
      </c>
      <c r="C45" s="50" t="s">
        <v>59</v>
      </c>
      <c r="D45" s="50">
        <v>1</v>
      </c>
      <c r="E45" s="50" t="s">
        <v>60</v>
      </c>
      <c r="F45" s="64">
        <v>1500</v>
      </c>
      <c r="G45" s="60">
        <f>B45*D45*F45</f>
        <v>4500</v>
      </c>
      <c r="H45" s="65"/>
    </row>
    <row r="46" spans="1:8" s="52" customFormat="1" ht="20.100000000000001" customHeight="1">
      <c r="F46" s="66" t="s">
        <v>61</v>
      </c>
      <c r="G46" s="67">
        <f>SUM(G3:G45)</f>
        <v>234800</v>
      </c>
    </row>
    <row r="47" spans="1:8" s="52" customFormat="1" ht="20.100000000000001" customHeight="1"/>
    <row r="48" spans="1:8" s="52" customFormat="1" ht="20.100000000000001" customHeight="1"/>
    <row r="49" s="52" customFormat="1" ht="20.100000000000001" customHeight="1"/>
    <row r="50" s="52" customFormat="1" ht="20.100000000000001" customHeight="1"/>
    <row r="51" s="52" customFormat="1" ht="20.100000000000001" customHeight="1"/>
    <row r="52" s="52" customFormat="1" ht="20.100000000000001" customHeight="1"/>
    <row r="53" s="52" customFormat="1" ht="20.100000000000001" customHeight="1"/>
    <row r="54" s="52" customFormat="1" ht="20.100000000000001" customHeight="1"/>
    <row r="55" s="52" customFormat="1" ht="20.100000000000001" customHeight="1"/>
    <row r="56" s="52" customFormat="1" ht="20.100000000000001" customHeight="1"/>
    <row r="57" s="52" customFormat="1" ht="20.100000000000001" customHeight="1"/>
    <row r="58" s="52" customFormat="1" ht="20.100000000000001" customHeight="1"/>
    <row r="59" s="52" customFormat="1" ht="20.100000000000001" customHeight="1"/>
    <row r="60" s="52" customFormat="1" ht="20.100000000000001" customHeight="1"/>
    <row r="61" s="52" customFormat="1" ht="20.100000000000001" customHeight="1"/>
    <row r="62" s="52" customFormat="1" ht="20.100000000000001" customHeight="1"/>
    <row r="63" s="52" customFormat="1" ht="20.100000000000001" customHeight="1"/>
    <row r="64" s="52" customFormat="1" ht="20.100000000000001" customHeight="1"/>
    <row r="65" s="52" customFormat="1" ht="20.100000000000001" customHeight="1"/>
    <row r="66" s="52" customFormat="1" ht="20.100000000000001" customHeight="1"/>
    <row r="67" s="52" customFormat="1" ht="20.100000000000001" customHeight="1"/>
    <row r="68" s="52" customFormat="1" ht="20.100000000000001" customHeight="1"/>
    <row r="69" s="52" customFormat="1" ht="20.100000000000001" customHeight="1"/>
    <row r="70" s="52" customFormat="1" ht="20.100000000000001" customHeight="1"/>
    <row r="71" s="52" customFormat="1" ht="20.100000000000001" customHeight="1"/>
    <row r="72" s="52" customFormat="1" ht="20.100000000000001" customHeight="1"/>
    <row r="73" s="52" customFormat="1" ht="20.100000000000001" customHeight="1"/>
    <row r="74" s="52" customFormat="1" ht="20.100000000000001" customHeight="1"/>
    <row r="75" s="52" customFormat="1" ht="20.100000000000001" customHeight="1"/>
    <row r="76" s="52" customFormat="1" ht="20.100000000000001" customHeight="1"/>
    <row r="77" s="52" customFormat="1" ht="20.100000000000001" customHeight="1"/>
    <row r="78" s="52" customFormat="1" ht="20.100000000000001" customHeight="1"/>
    <row r="79" s="52" customFormat="1" ht="20.100000000000001" customHeight="1"/>
    <row r="80" s="52" customFormat="1" ht="20.100000000000001" customHeight="1"/>
    <row r="81" s="52" customFormat="1" ht="20.100000000000001" customHeight="1"/>
    <row r="82" s="52" customFormat="1" ht="20.100000000000001" customHeight="1"/>
    <row r="83" s="52" customFormat="1" ht="20.100000000000001" customHeight="1"/>
    <row r="84" s="52" customFormat="1" ht="20.100000000000001" customHeight="1"/>
    <row r="85" s="52" customFormat="1" ht="20.100000000000001" customHeight="1"/>
    <row r="86" s="52" customFormat="1" ht="20.100000000000001" customHeight="1"/>
    <row r="87" s="52" customFormat="1" ht="20.100000000000001" customHeight="1"/>
    <row r="88" s="52" customFormat="1" ht="20.100000000000001" customHeight="1"/>
    <row r="89" s="52" customFormat="1" ht="20.100000000000001" customHeight="1"/>
    <row r="90" s="52" customFormat="1" ht="20.100000000000001" customHeight="1"/>
    <row r="91" s="52" customFormat="1" ht="20.100000000000001" customHeight="1"/>
    <row r="92" s="52" customFormat="1" ht="20.100000000000001" customHeight="1"/>
    <row r="93" s="52" customFormat="1" ht="20.100000000000001" customHeight="1"/>
  </sheetData>
  <mergeCells count="1">
    <mergeCell ref="A1:H1"/>
  </mergeCells>
  <phoneticPr fontId="2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workbookViewId="0">
      <selection activeCell="D3" sqref="D3"/>
    </sheetView>
  </sheetViews>
  <sheetFormatPr defaultRowHeight="13.5"/>
  <cols>
    <col min="8" max="8" width="57.75" customWidth="1"/>
  </cols>
  <sheetData>
    <row r="1" spans="1:10" s="52" customFormat="1" ht="50.1" customHeight="1">
      <c r="A1" s="71" t="s">
        <v>66</v>
      </c>
      <c r="B1" s="71"/>
      <c r="C1" s="72" t="s">
        <v>67</v>
      </c>
      <c r="D1" s="72" t="s">
        <v>68</v>
      </c>
      <c r="E1" s="72" t="s">
        <v>69</v>
      </c>
      <c r="F1" s="72" t="s">
        <v>5</v>
      </c>
      <c r="G1" s="72" t="s">
        <v>70</v>
      </c>
      <c r="H1" s="72" t="s">
        <v>71</v>
      </c>
      <c r="I1" s="72" t="s">
        <v>72</v>
      </c>
      <c r="J1" s="72" t="s">
        <v>73</v>
      </c>
    </row>
    <row r="2" spans="1:10" s="52" customFormat="1" ht="157.5" customHeight="1">
      <c r="A2" s="73">
        <v>1</v>
      </c>
      <c r="B2" s="73"/>
      <c r="C2" s="73" t="s">
        <v>74</v>
      </c>
      <c r="D2" s="73" t="s">
        <v>75</v>
      </c>
      <c r="E2" s="73" t="s">
        <v>76</v>
      </c>
      <c r="F2" s="73" t="s">
        <v>77</v>
      </c>
      <c r="G2" s="73" t="s">
        <v>78</v>
      </c>
      <c r="H2" s="74" t="s">
        <v>156</v>
      </c>
      <c r="I2" s="75">
        <v>1577.5</v>
      </c>
      <c r="J2" s="76"/>
    </row>
    <row r="3" spans="1:10" s="52" customFormat="1" ht="166.5" customHeight="1">
      <c r="A3" s="73">
        <v>2</v>
      </c>
      <c r="B3" s="73"/>
      <c r="C3" s="73" t="s">
        <v>79</v>
      </c>
      <c r="D3" s="73" t="s">
        <v>80</v>
      </c>
      <c r="E3" s="73" t="s">
        <v>81</v>
      </c>
      <c r="F3" s="73" t="s">
        <v>77</v>
      </c>
      <c r="G3" s="73" t="s">
        <v>78</v>
      </c>
      <c r="H3" s="74" t="s">
        <v>128</v>
      </c>
      <c r="I3" s="75">
        <v>1208</v>
      </c>
      <c r="J3" s="76"/>
    </row>
    <row r="4" spans="1:10" s="52" customFormat="1" ht="50.1" customHeight="1">
      <c r="A4" s="73">
        <v>3</v>
      </c>
      <c r="B4" s="73"/>
      <c r="C4" s="77" t="s">
        <v>82</v>
      </c>
      <c r="D4" s="77" t="s">
        <v>83</v>
      </c>
      <c r="E4" s="73" t="s">
        <v>84</v>
      </c>
      <c r="F4" s="73">
        <v>12</v>
      </c>
      <c r="G4" s="73" t="s">
        <v>85</v>
      </c>
      <c r="H4" s="77" t="s">
        <v>86</v>
      </c>
      <c r="I4" s="78">
        <v>800</v>
      </c>
      <c r="J4" s="79" t="s">
        <v>87</v>
      </c>
    </row>
    <row r="5" spans="1:10" s="52" customFormat="1" ht="50.1" customHeight="1">
      <c r="A5" s="73">
        <v>4</v>
      </c>
      <c r="B5" s="80"/>
      <c r="C5" s="80" t="s">
        <v>88</v>
      </c>
      <c r="D5" s="80" t="s">
        <v>89</v>
      </c>
      <c r="E5" s="73" t="s">
        <v>90</v>
      </c>
      <c r="F5" s="73">
        <v>10</v>
      </c>
      <c r="G5" s="73" t="s">
        <v>91</v>
      </c>
      <c r="H5" s="80" t="s">
        <v>92</v>
      </c>
      <c r="I5" s="78">
        <v>800</v>
      </c>
      <c r="J5" s="79" t="s">
        <v>93</v>
      </c>
    </row>
    <row r="6" spans="1:10" s="52" customFormat="1" ht="50.1" customHeight="1">
      <c r="A6" s="73">
        <v>5</v>
      </c>
      <c r="B6" s="80"/>
      <c r="C6" s="80" t="s">
        <v>94</v>
      </c>
      <c r="D6" s="80" t="s">
        <v>95</v>
      </c>
      <c r="E6" s="73" t="s">
        <v>96</v>
      </c>
      <c r="F6" s="73">
        <v>1</v>
      </c>
      <c r="G6" s="73" t="s">
        <v>97</v>
      </c>
      <c r="H6" s="80" t="s">
        <v>98</v>
      </c>
      <c r="I6" s="73">
        <v>2500</v>
      </c>
      <c r="J6" s="76"/>
    </row>
    <row r="7" spans="1:10" s="52" customFormat="1" ht="237" customHeight="1">
      <c r="A7" s="73">
        <v>6</v>
      </c>
      <c r="B7" s="80"/>
      <c r="C7" s="73" t="s">
        <v>99</v>
      </c>
      <c r="D7" s="73" t="s">
        <v>100</v>
      </c>
      <c r="E7" s="73" t="s">
        <v>101</v>
      </c>
      <c r="F7" s="73">
        <v>11</v>
      </c>
      <c r="G7" s="73" t="s">
        <v>102</v>
      </c>
      <c r="H7" s="81" t="s">
        <v>131</v>
      </c>
      <c r="I7" s="73">
        <v>340</v>
      </c>
      <c r="J7" s="76"/>
    </row>
    <row r="8" spans="1:10" s="52" customFormat="1" ht="73.5" customHeight="1">
      <c r="A8" s="73">
        <v>7</v>
      </c>
      <c r="B8" s="80"/>
      <c r="C8" s="73" t="s">
        <v>103</v>
      </c>
      <c r="D8" s="73" t="s">
        <v>104</v>
      </c>
      <c r="E8" s="73" t="s">
        <v>105</v>
      </c>
      <c r="F8" s="73"/>
      <c r="G8" s="73" t="s">
        <v>106</v>
      </c>
      <c r="H8" s="81" t="s">
        <v>129</v>
      </c>
      <c r="I8" s="73">
        <v>2100</v>
      </c>
      <c r="J8" s="76"/>
    </row>
    <row r="9" spans="1:10" s="52" customFormat="1" ht="33.75" customHeight="1">
      <c r="A9" s="73">
        <v>8</v>
      </c>
      <c r="B9" s="80"/>
      <c r="C9" s="82" t="s">
        <v>107</v>
      </c>
      <c r="D9" s="82" t="s">
        <v>108</v>
      </c>
      <c r="E9" s="82" t="s">
        <v>109</v>
      </c>
      <c r="F9" s="83">
        <v>10</v>
      </c>
      <c r="G9" s="82" t="s">
        <v>110</v>
      </c>
      <c r="H9" s="77" t="s">
        <v>111</v>
      </c>
      <c r="I9" s="78">
        <v>800</v>
      </c>
      <c r="J9" s="79" t="s">
        <v>112</v>
      </c>
    </row>
    <row r="10" spans="1:10" s="52" customFormat="1" ht="85.5" customHeight="1">
      <c r="A10" s="73">
        <v>9</v>
      </c>
      <c r="B10" s="83"/>
      <c r="C10" s="82" t="s">
        <v>113</v>
      </c>
      <c r="D10" s="82" t="s">
        <v>114</v>
      </c>
      <c r="E10" s="82" t="s">
        <v>115</v>
      </c>
      <c r="F10" s="82">
        <v>18</v>
      </c>
      <c r="G10" s="82" t="s">
        <v>116</v>
      </c>
      <c r="H10" s="84" t="s">
        <v>130</v>
      </c>
      <c r="I10" s="73">
        <v>1368</v>
      </c>
      <c r="J10" s="65"/>
    </row>
    <row r="11" spans="1:10" s="52" customFormat="1" ht="29.25" customHeight="1">
      <c r="A11" s="73">
        <v>10</v>
      </c>
      <c r="B11" s="82" t="s">
        <v>117</v>
      </c>
      <c r="C11" s="82"/>
      <c r="D11" s="82" t="s">
        <v>118</v>
      </c>
      <c r="E11" s="82" t="s">
        <v>119</v>
      </c>
      <c r="F11" s="83">
        <v>20</v>
      </c>
      <c r="G11" s="82" t="s">
        <v>120</v>
      </c>
      <c r="H11" s="77" t="s">
        <v>121</v>
      </c>
      <c r="I11" s="78">
        <v>1000</v>
      </c>
      <c r="J11" s="79" t="s">
        <v>112</v>
      </c>
    </row>
    <row r="12" spans="1:10" s="52" customFormat="1" ht="49.5">
      <c r="A12" s="73">
        <v>11</v>
      </c>
      <c r="B12" s="82" t="s">
        <v>122</v>
      </c>
      <c r="C12" s="82"/>
      <c r="D12" s="82" t="s">
        <v>123</v>
      </c>
      <c r="E12" s="82" t="s">
        <v>124</v>
      </c>
      <c r="F12" s="83">
        <v>25</v>
      </c>
      <c r="G12" s="82" t="s">
        <v>125</v>
      </c>
      <c r="H12" s="77" t="s">
        <v>111</v>
      </c>
      <c r="I12" s="78">
        <v>1000</v>
      </c>
      <c r="J12" s="79" t="s">
        <v>87</v>
      </c>
    </row>
    <row r="13" spans="1:10" s="52" customFormat="1" ht="27.75" customHeight="1">
      <c r="A13" s="73">
        <v>12</v>
      </c>
      <c r="B13" s="82"/>
      <c r="C13" s="82"/>
      <c r="D13" s="82" t="s">
        <v>126</v>
      </c>
      <c r="E13" s="82"/>
      <c r="F13" s="83"/>
      <c r="G13" s="82"/>
      <c r="H13" s="77" t="s">
        <v>127</v>
      </c>
      <c r="I13" s="78">
        <v>2000</v>
      </c>
      <c r="J13" s="79" t="s">
        <v>112</v>
      </c>
    </row>
    <row r="14" spans="1:10" s="52" customFormat="1" ht="17.25" customHeight="1">
      <c r="I14" s="85">
        <f>SUM(I2:I13)</f>
        <v>15493.5</v>
      </c>
    </row>
    <row r="15" spans="1:10" s="52" customFormat="1" ht="12"/>
    <row r="16" spans="1:10" s="52" customFormat="1" ht="12"/>
  </sheetData>
  <phoneticPr fontId="23" type="noConversion"/>
  <pageMargins left="0.7" right="0.7" top="0.75" bottom="0.75" header="0.3" footer="0.3"/>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预算</vt:lpstr>
      <vt:lpstr>AV明细</vt:lpstr>
      <vt:lpstr>节目服装及道具</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GRACE</dc:creator>
  <cp:lastModifiedBy>think</cp:lastModifiedBy>
  <cp:lastPrinted>2018-04-23T06:35:41Z</cp:lastPrinted>
  <dcterms:created xsi:type="dcterms:W3CDTF">2017-08-03T03:36:00Z</dcterms:created>
  <dcterms:modified xsi:type="dcterms:W3CDTF">2018-12-28T17:39:10Z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2052-10.1.0.6690</vt:lpwstr>
  </property>
</Properties>
</file>