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员工报销明细" sheetId="3" r:id="rId2"/>
  </sheets>
  <definedNames>
    <definedName name="_xlnm.Print_Area" localSheetId="0">员工差旅明细!$A$1:$K$48</definedName>
  </definedNames>
  <calcPr calcId="144525"/>
</workbook>
</file>

<file path=xl/sharedStrings.xml><?xml version="1.0" encoding="utf-8"?>
<sst xmlns="http://schemas.openxmlformats.org/spreadsheetml/2006/main" count="146" uniqueCount="115">
  <si>
    <t>【员工差旅报销单】</t>
  </si>
  <si>
    <t>姓名:</t>
  </si>
  <si>
    <t>高博</t>
  </si>
  <si>
    <t>职位:</t>
  </si>
  <si>
    <t>助理</t>
  </si>
  <si>
    <t>发生地:</t>
  </si>
  <si>
    <t>北京、杭州</t>
  </si>
  <si>
    <t>部门:</t>
  </si>
  <si>
    <t>2组</t>
  </si>
  <si>
    <t>发生日期:</t>
  </si>
  <si>
    <t>7.16-7.25</t>
  </si>
  <si>
    <t>报销日期:</t>
  </si>
  <si>
    <t>团号:</t>
  </si>
  <si>
    <t>HMJB-230719-SCY460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</si>
  <si>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</si>
  <si>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</si>
  <si>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</si>
  <si>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</si>
  <si>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</si>
  <si>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</si>
  <si>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</si>
  <si>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</si>
  <si>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</si>
  <si>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</t>
  </si>
  <si>
    <t>高铁退票费</t>
  </si>
  <si>
    <t>市内交通（打车）</t>
  </si>
  <si>
    <t>当时当地</t>
  </si>
  <si>
    <t>住宿费</t>
  </si>
  <si>
    <t>餐费</t>
  </si>
  <si>
    <t xml:space="preserve">当时当地 </t>
  </si>
  <si>
    <t>请客户喝喜茶</t>
  </si>
  <si>
    <t>请客户喝瑞幸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</si>
  <si>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</si>
  <si>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</si>
  <si>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</si>
  <si>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</si>
  <si>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</si>
  <si>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</si>
  <si>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</si>
  <si>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</si>
  <si>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</si>
  <si>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</si>
  <si>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</si>
  <si>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</si>
  <si>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</si>
  <si>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</si>
  <si>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杭州</t>
  </si>
  <si>
    <t>7.16-7.24</t>
  </si>
  <si>
    <t>【借款报销单】</t>
  </si>
  <si>
    <t>团号：HMJB-230719-SCY460</t>
  </si>
  <si>
    <t>会议日期：7.21-7.23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</si>
  <si>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</si>
  <si>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</si>
  <si>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</si>
  <si>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</si>
  <si>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</si>
  <si>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</si>
  <si>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</si>
  <si>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</si>
  <si>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</si>
  <si>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</si>
  <si>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</si>
  <si>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</si>
  <si>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</si>
  <si>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</si>
  <si>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</si>
  <si>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</si>
  <si>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</si>
  <si>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</si>
  <si>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bouchard黑巧</t>
  </si>
  <si>
    <t>需有客户邮件确认，并抄送合规部。</t>
  </si>
  <si>
    <t>山姆每日坚果2盒</t>
  </si>
  <si>
    <t>山姆苏打饼干</t>
  </si>
  <si>
    <t>山姆牛肉干2包</t>
  </si>
  <si>
    <t>包装费</t>
  </si>
  <si>
    <t>山姆香槟2瓶</t>
  </si>
  <si>
    <t>山姆伏特加2瓶</t>
  </si>
  <si>
    <t>配送费</t>
  </si>
  <si>
    <t>香槟杯2*2</t>
  </si>
  <si>
    <t>酒杯2*2</t>
  </si>
  <si>
    <t>维达湿巾2提</t>
  </si>
  <si>
    <t>维达纸抽2提</t>
  </si>
  <si>
    <t>维达湿巾3提</t>
  </si>
  <si>
    <t>维达抽纸2提</t>
  </si>
  <si>
    <t>双面胶</t>
  </si>
  <si>
    <t>发票夹</t>
  </si>
  <si>
    <t>大黑伞20把</t>
  </si>
  <si>
    <t>红牛4箱</t>
  </si>
  <si>
    <t>可口可乐4箱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</si>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</sst>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178" fontId="8" fillId="0" borderId="0" xfId="50" applyNumberFormat="1" applyFont="1" applyBorder="1" applyAlignment="1">
      <alignment horizontal="left" vertical="center"/>
    </xf>
    <xf numFmtId="0" fontId="8" fillId="0" borderId="0" xfId="50" applyFont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  <xf numFmtId="0" fontId="9" fillId="0" borderId="2" xfId="5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topLeftCell="A14" workbookViewId="0">
      <selection activeCell="N18" sqref="N18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3" t="s">
        <v>10</v>
      </c>
      <c r="G7" s="62"/>
      <c r="H7" s="61" t="s">
        <v>11</v>
      </c>
      <c r="I7" s="89"/>
      <c r="J7" s="62">
        <v>8.15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12</v>
      </c>
      <c r="I8" s="90"/>
      <c r="J8" s="67" t="s">
        <v>13</v>
      </c>
      <c r="K8" s="91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14</v>
      </c>
      <c r="C10" s="70"/>
      <c r="D10" s="71" t="s">
        <v>15</v>
      </c>
      <c r="E10" s="71" t="s">
        <v>16</v>
      </c>
      <c r="F10" s="72"/>
      <c r="G10" s="73" t="s">
        <v>17</v>
      </c>
      <c r="H10" s="72" t="s">
        <v>18</v>
      </c>
      <c r="I10" s="71" t="s">
        <v>19</v>
      </c>
      <c r="J10" s="72"/>
      <c r="K10" s="73" t="s">
        <v>20</v>
      </c>
    </row>
    <row r="11" ht="20.1" customHeight="1" spans="2:11">
      <c r="B11" s="74">
        <v>1</v>
      </c>
      <c r="C11" s="75"/>
      <c r="D11" s="76" t="s">
        <v>21</v>
      </c>
      <c r="E11" s="74" t="s">
        <v>22</v>
      </c>
      <c r="F11" s="75"/>
      <c r="G11" s="77">
        <f>594*2</f>
        <v>1188</v>
      </c>
      <c r="H11" s="77">
        <v>1188</v>
      </c>
      <c r="I11" s="92"/>
      <c r="J11" s="93"/>
      <c r="K11" s="79">
        <v>7.16</v>
      </c>
    </row>
    <row r="12" ht="20.1" customHeight="1" spans="2:11">
      <c r="B12" s="74"/>
      <c r="C12" s="75"/>
      <c r="D12" s="78"/>
      <c r="E12" s="74" t="s">
        <v>23</v>
      </c>
      <c r="F12" s="75"/>
      <c r="G12" s="77">
        <v>674</v>
      </c>
      <c r="H12" s="77">
        <v>674</v>
      </c>
      <c r="I12" s="92"/>
      <c r="J12" s="93"/>
      <c r="K12" s="79">
        <v>7.25</v>
      </c>
    </row>
    <row r="13" ht="20.1" customHeight="1" spans="2:11">
      <c r="B13" s="74"/>
      <c r="C13" s="75"/>
      <c r="D13" s="78"/>
      <c r="E13" s="74" t="s">
        <v>24</v>
      </c>
      <c r="F13" s="75"/>
      <c r="G13" s="77">
        <f>66.5*2</f>
        <v>133</v>
      </c>
      <c r="H13" s="77">
        <v>133</v>
      </c>
      <c r="I13" s="92"/>
      <c r="J13" s="93"/>
      <c r="K13" s="79">
        <v>7.15</v>
      </c>
    </row>
    <row r="14" ht="23" customHeight="1" spans="2:11">
      <c r="B14" s="74">
        <v>2</v>
      </c>
      <c r="C14" s="75"/>
      <c r="D14" s="78"/>
      <c r="E14" s="79" t="s">
        <v>25</v>
      </c>
      <c r="F14" s="79"/>
      <c r="G14" s="77">
        <v>214.39</v>
      </c>
      <c r="H14" s="77">
        <v>214.39</v>
      </c>
      <c r="I14" s="92"/>
      <c r="J14" s="93"/>
      <c r="K14" s="79" t="s">
        <v>26</v>
      </c>
    </row>
    <row r="15" ht="23" customHeight="1" spans="2:11">
      <c r="B15" s="74"/>
      <c r="C15" s="75"/>
      <c r="D15" s="78"/>
      <c r="E15" s="74"/>
      <c r="F15" s="75"/>
      <c r="G15" s="77">
        <v>48</v>
      </c>
      <c r="H15" s="77">
        <v>48</v>
      </c>
      <c r="I15" s="92"/>
      <c r="J15" s="93"/>
      <c r="K15" s="79">
        <v>7.16</v>
      </c>
    </row>
    <row r="16" ht="23" customHeight="1" spans="2:11">
      <c r="B16" s="74"/>
      <c r="C16" s="75"/>
      <c r="D16" s="78"/>
      <c r="E16" s="74"/>
      <c r="F16" s="75"/>
      <c r="G16" s="77">
        <v>72</v>
      </c>
      <c r="H16" s="77">
        <v>72</v>
      </c>
      <c r="I16" s="92"/>
      <c r="J16" s="93"/>
      <c r="K16" s="79">
        <v>7.16</v>
      </c>
    </row>
    <row r="17" ht="23" customHeight="1" spans="2:11">
      <c r="B17" s="74"/>
      <c r="C17" s="75"/>
      <c r="D17" s="78"/>
      <c r="E17" s="74"/>
      <c r="F17" s="75"/>
      <c r="G17" s="77">
        <v>28</v>
      </c>
      <c r="H17" s="77">
        <v>28</v>
      </c>
      <c r="I17" s="92"/>
      <c r="J17" s="93"/>
      <c r="K17" s="79">
        <v>7.17</v>
      </c>
    </row>
    <row r="18" ht="20.1" customHeight="1" spans="2:11">
      <c r="B18" s="74">
        <v>3</v>
      </c>
      <c r="C18" s="75"/>
      <c r="D18" s="78"/>
      <c r="E18" s="74" t="s">
        <v>27</v>
      </c>
      <c r="F18" s="75"/>
      <c r="G18" s="77">
        <v>0</v>
      </c>
      <c r="H18" s="77"/>
      <c r="I18" s="92"/>
      <c r="J18" s="93"/>
      <c r="K18" s="79" t="s">
        <v>26</v>
      </c>
    </row>
    <row r="19" ht="20.1" customHeight="1" spans="2:11">
      <c r="B19" s="74">
        <v>4</v>
      </c>
      <c r="C19" s="75"/>
      <c r="D19" s="78"/>
      <c r="E19" s="74" t="s">
        <v>28</v>
      </c>
      <c r="F19" s="75"/>
      <c r="G19" s="77">
        <v>85</v>
      </c>
      <c r="H19" s="77">
        <v>85</v>
      </c>
      <c r="I19" s="92"/>
      <c r="J19" s="93"/>
      <c r="K19" s="79" t="s">
        <v>29</v>
      </c>
    </row>
    <row r="20" ht="20.1" customHeight="1" spans="2:11">
      <c r="B20" s="74"/>
      <c r="C20" s="75"/>
      <c r="D20" s="78"/>
      <c r="E20" s="74" t="s">
        <v>28</v>
      </c>
      <c r="F20" s="75"/>
      <c r="G20" s="77">
        <v>355</v>
      </c>
      <c r="H20" s="77">
        <v>355</v>
      </c>
      <c r="I20" s="92"/>
      <c r="J20" s="93"/>
      <c r="K20" s="79" t="s">
        <v>30</v>
      </c>
    </row>
    <row r="21" ht="20.1" customHeight="1" spans="2:11">
      <c r="B21" s="74"/>
      <c r="C21" s="75"/>
      <c r="D21" s="78"/>
      <c r="E21" s="74" t="s">
        <v>28</v>
      </c>
      <c r="F21" s="75"/>
      <c r="G21" s="77">
        <v>160.79</v>
      </c>
      <c r="H21" s="77">
        <v>160.79</v>
      </c>
      <c r="I21" s="92"/>
      <c r="J21" s="93"/>
      <c r="K21" s="79" t="s">
        <v>31</v>
      </c>
    </row>
    <row r="22" ht="20.1" customHeight="1" spans="2:11">
      <c r="B22" s="74"/>
      <c r="C22" s="75"/>
      <c r="D22" s="78"/>
      <c r="E22" s="74" t="s">
        <v>28</v>
      </c>
      <c r="F22" s="75"/>
      <c r="G22" s="77">
        <v>69.4</v>
      </c>
      <c r="H22" s="77">
        <v>69.4</v>
      </c>
      <c r="I22" s="92"/>
      <c r="J22" s="93"/>
      <c r="K22" s="79" t="s">
        <v>29</v>
      </c>
    </row>
    <row r="23" ht="20.1" customHeight="1" spans="2:11">
      <c r="B23" s="74"/>
      <c r="C23" s="75"/>
      <c r="D23" s="78"/>
      <c r="E23" s="74" t="s">
        <v>28</v>
      </c>
      <c r="F23" s="75"/>
      <c r="G23" s="77">
        <v>95</v>
      </c>
      <c r="H23" s="77">
        <v>95</v>
      </c>
      <c r="I23" s="92"/>
      <c r="J23" s="93"/>
      <c r="K23" s="79" t="s">
        <v>29</v>
      </c>
    </row>
    <row r="24" ht="20.1" customHeight="1" spans="2:11">
      <c r="B24" s="74"/>
      <c r="C24" s="75"/>
      <c r="D24" s="78"/>
      <c r="E24" s="74" t="s">
        <v>28</v>
      </c>
      <c r="F24" s="75"/>
      <c r="G24" s="77">
        <v>30.91</v>
      </c>
      <c r="H24" s="77">
        <v>30.91</v>
      </c>
      <c r="I24" s="92"/>
      <c r="J24" s="93"/>
      <c r="K24" s="79" t="s">
        <v>29</v>
      </c>
    </row>
    <row r="25" ht="20.1" customHeight="1" spans="2:11">
      <c r="B25" s="74">
        <v>5</v>
      </c>
      <c r="C25" s="75"/>
      <c r="D25" s="76" t="s">
        <v>32</v>
      </c>
      <c r="E25" s="79" t="s">
        <v>33</v>
      </c>
      <c r="F25" s="79"/>
      <c r="G25" s="77">
        <v>0</v>
      </c>
      <c r="H25" s="77"/>
      <c r="I25" s="92"/>
      <c r="J25" s="93"/>
      <c r="K25" s="79"/>
    </row>
    <row r="26" ht="20.1" customHeight="1" spans="2:11">
      <c r="B26" s="74">
        <v>6</v>
      </c>
      <c r="C26" s="75"/>
      <c r="D26" s="78"/>
      <c r="E26" s="79"/>
      <c r="F26" s="79"/>
      <c r="G26" s="77">
        <v>0</v>
      </c>
      <c r="H26" s="77"/>
      <c r="I26" s="92"/>
      <c r="J26" s="93"/>
      <c r="K26" s="79"/>
    </row>
    <row r="27" ht="20.1" customHeight="1" spans="2:11">
      <c r="B27" s="74">
        <v>7</v>
      </c>
      <c r="C27" s="75"/>
      <c r="D27" s="80"/>
      <c r="E27" s="79"/>
      <c r="F27" s="79"/>
      <c r="G27" s="77">
        <v>0</v>
      </c>
      <c r="H27" s="77"/>
      <c r="I27" s="92"/>
      <c r="J27" s="93"/>
      <c r="K27" s="79"/>
    </row>
    <row r="28" ht="20.1" customHeight="1" spans="2:11">
      <c r="B28" s="71" t="s">
        <v>34</v>
      </c>
      <c r="C28" s="81"/>
      <c r="D28" s="81"/>
      <c r="E28" s="81"/>
      <c r="F28" s="72"/>
      <c r="G28" s="82">
        <f>SUM(G11:G27)</f>
        <v>3153.49</v>
      </c>
      <c r="H28" s="82">
        <f>SUM(H11:H27)</f>
        <v>3153.49</v>
      </c>
      <c r="I28" s="94">
        <f>SUM(I11:J27)</f>
        <v>0</v>
      </c>
      <c r="J28" s="95"/>
      <c r="K28" s="73"/>
    </row>
    <row r="29" ht="20.1" customHeight="1" spans="2:11">
      <c r="B29" s="68"/>
      <c r="C29" s="68"/>
      <c r="D29" s="68"/>
      <c r="E29" s="68"/>
      <c r="F29" s="68"/>
      <c r="G29" s="68"/>
      <c r="H29" s="68"/>
      <c r="I29" s="68"/>
      <c r="J29" s="96"/>
      <c r="K29" s="97"/>
    </row>
    <row r="30" ht="20.1" customHeight="1" spans="2:11">
      <c r="B30" s="73" t="s">
        <v>18</v>
      </c>
      <c r="C30" s="73"/>
      <c r="D30" s="73"/>
      <c r="E30" s="73"/>
      <c r="F30" s="73"/>
      <c r="G30" s="73" t="s">
        <v>35</v>
      </c>
      <c r="H30" s="73"/>
      <c r="I30" s="73"/>
      <c r="J30" s="73"/>
      <c r="K30" s="73" t="s">
        <v>36</v>
      </c>
    </row>
    <row r="31" ht="20.1" customHeight="1" spans="2:11">
      <c r="B31" s="83">
        <f>H28</f>
        <v>3153.49</v>
      </c>
      <c r="C31" s="83"/>
      <c r="D31" s="83"/>
      <c r="E31" s="83"/>
      <c r="F31" s="83"/>
      <c r="G31" s="83">
        <f>I28</f>
        <v>0</v>
      </c>
      <c r="H31" s="83"/>
      <c r="I31" s="83"/>
      <c r="J31" s="83"/>
      <c r="K31" s="98">
        <f>SUM(B31:J31)</f>
        <v>3153.49</v>
      </c>
    </row>
    <row r="32" ht="20.1" customHeight="1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ht="20.1" customHeight="1" spans="2:11">
      <c r="B33" s="68" t="s">
        <v>37</v>
      </c>
      <c r="C33" s="68"/>
      <c r="D33" s="68"/>
      <c r="E33" s="68"/>
      <c r="F33" s="68" t="s">
        <v>38</v>
      </c>
      <c r="G33" s="68" t="s">
        <v>39</v>
      </c>
      <c r="H33" s="68"/>
      <c r="I33" s="68"/>
      <c r="J33" s="68" t="s">
        <v>40</v>
      </c>
      <c r="K33" s="68"/>
    </row>
    <row r="36" ht="17.5" spans="1:11">
      <c r="A36" s="4" t="s">
        <v>41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8" ht="20.1" customHeight="1" spans="2:11">
      <c r="B38" s="55"/>
      <c r="C38" s="56"/>
      <c r="D38" s="57" t="s">
        <v>1</v>
      </c>
      <c r="E38" s="57"/>
      <c r="F38" s="58" t="str">
        <f>F5</f>
        <v>高博</v>
      </c>
      <c r="G38" s="58"/>
      <c r="H38" s="57" t="s">
        <v>3</v>
      </c>
      <c r="I38" s="56"/>
      <c r="J38" s="58" t="str">
        <f>J5</f>
        <v>助理</v>
      </c>
      <c r="K38" s="87"/>
    </row>
    <row r="39" ht="20.1" customHeight="1" spans="2:11">
      <c r="B39" s="59"/>
      <c r="C39" s="60"/>
      <c r="D39" s="61" t="s">
        <v>5</v>
      </c>
      <c r="E39" s="61"/>
      <c r="F39" s="62" t="str">
        <f>F6</f>
        <v>北京、杭州</v>
      </c>
      <c r="G39" s="62"/>
      <c r="H39" s="61" t="s">
        <v>7</v>
      </c>
      <c r="I39" s="60"/>
      <c r="J39" s="62" t="str">
        <f>J6</f>
        <v>2组</v>
      </c>
      <c r="K39" s="88"/>
    </row>
    <row r="40" ht="20.1" customHeight="1" spans="2:11">
      <c r="B40" s="59"/>
      <c r="C40" s="60"/>
      <c r="D40" s="61" t="s">
        <v>9</v>
      </c>
      <c r="E40" s="61"/>
      <c r="F40" s="63" t="str">
        <f>F7</f>
        <v>7.16-7.25</v>
      </c>
      <c r="G40" s="62"/>
      <c r="H40" s="61" t="s">
        <v>11</v>
      </c>
      <c r="I40" s="89"/>
      <c r="J40" s="62">
        <f>J7</f>
        <v>8.15</v>
      </c>
      <c r="K40" s="88"/>
    </row>
    <row r="41" ht="20.1" customHeight="1" spans="2:11">
      <c r="B41" s="64"/>
      <c r="C41" s="65"/>
      <c r="D41" s="66"/>
      <c r="E41" s="66"/>
      <c r="F41" s="67"/>
      <c r="G41" s="67"/>
      <c r="H41" s="66" t="s">
        <v>12</v>
      </c>
      <c r="I41" s="90"/>
      <c r="J41" s="67" t="str">
        <f>J8</f>
        <v>HMJB-230719-SCY460</v>
      </c>
      <c r="K41" s="91"/>
    </row>
    <row r="42" ht="20.1" customHeight="1"/>
    <row r="43" ht="20.1" customHeight="1" spans="2:11">
      <c r="B43" s="79"/>
      <c r="C43" s="79"/>
      <c r="D43" s="84" t="s">
        <v>42</v>
      </c>
      <c r="E43" s="79" t="s">
        <v>43</v>
      </c>
      <c r="F43" s="79"/>
      <c r="G43" s="77" t="s">
        <v>44</v>
      </c>
      <c r="H43" s="77" t="s">
        <v>45</v>
      </c>
      <c r="I43" s="77" t="s">
        <v>34</v>
      </c>
      <c r="J43" s="77"/>
      <c r="K43" s="99" t="s">
        <v>20</v>
      </c>
    </row>
    <row r="44" ht="20.1" customHeight="1" spans="2:11">
      <c r="B44" s="79">
        <v>1</v>
      </c>
      <c r="C44" s="79"/>
      <c r="D44" s="85" t="s">
        <v>46</v>
      </c>
      <c r="E44" s="79" t="s">
        <v>47</v>
      </c>
      <c r="F44" s="79"/>
      <c r="G44" s="77">
        <v>100</v>
      </c>
      <c r="H44" s="77">
        <v>6</v>
      </c>
      <c r="I44" s="92">
        <f>G44*H44</f>
        <v>600</v>
      </c>
      <c r="J44" s="93"/>
      <c r="K44" s="100"/>
    </row>
    <row r="45" ht="20.1" customHeight="1" spans="2:11">
      <c r="B45" s="79">
        <v>2</v>
      </c>
      <c r="C45" s="79"/>
      <c r="D45" s="85" t="s">
        <v>46</v>
      </c>
      <c r="E45" s="79" t="s">
        <v>47</v>
      </c>
      <c r="F45" s="79"/>
      <c r="G45" s="77">
        <v>200</v>
      </c>
      <c r="H45" s="77">
        <v>3</v>
      </c>
      <c r="I45" s="92">
        <f t="shared" ref="I45:I46" si="0">G45*H45</f>
        <v>600</v>
      </c>
      <c r="J45" s="93"/>
      <c r="K45" s="100"/>
    </row>
    <row r="46" ht="20.1" customHeight="1" spans="2:11">
      <c r="B46" s="79">
        <v>3</v>
      </c>
      <c r="C46" s="79"/>
      <c r="D46" s="85"/>
      <c r="E46" s="79"/>
      <c r="F46" s="79"/>
      <c r="G46" s="77">
        <v>0</v>
      </c>
      <c r="H46" s="77">
        <v>0</v>
      </c>
      <c r="I46" s="92">
        <f t="shared" si="0"/>
        <v>0</v>
      </c>
      <c r="J46" s="93"/>
      <c r="K46" s="100"/>
    </row>
    <row r="47" ht="20.1" customHeight="1" spans="2:11">
      <c r="B47" s="71" t="s">
        <v>34</v>
      </c>
      <c r="C47" s="81"/>
      <c r="D47" s="81"/>
      <c r="E47" s="81"/>
      <c r="F47" s="72"/>
      <c r="G47" s="82"/>
      <c r="H47" s="82">
        <f>SUM(H29:H46)</f>
        <v>9</v>
      </c>
      <c r="I47" s="94">
        <f>SUM(I44:J46)</f>
        <v>1200</v>
      </c>
      <c r="J47" s="95"/>
      <c r="K47" s="101"/>
    </row>
    <row r="48" ht="20.1" customHeight="1" spans="2:11">
      <c r="B48" s="68" t="s">
        <v>37</v>
      </c>
      <c r="C48" s="68"/>
      <c r="D48" s="68"/>
      <c r="E48" s="68"/>
      <c r="F48" s="68" t="s">
        <v>38</v>
      </c>
      <c r="G48" s="68" t="s">
        <v>39</v>
      </c>
      <c r="H48" s="68"/>
      <c r="I48" s="68"/>
      <c r="J48" s="68" t="s">
        <v>40</v>
      </c>
      <c r="K48" s="68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B18:C18"/>
    <mergeCell ref="E18:F18"/>
    <mergeCell ref="I18:J18"/>
    <mergeCell ref="B19:C19"/>
    <mergeCell ref="E19:F19"/>
    <mergeCell ref="I19:J19"/>
    <mergeCell ref="E20:F20"/>
    <mergeCell ref="E21:F21"/>
    <mergeCell ref="E22:F22"/>
    <mergeCell ref="E23:F23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9"/>
    <mergeCell ref="D25:D27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opLeftCell="A32" workbookViewId="0">
      <selection activeCell="F63" sqref="$A63:$XFD66"/>
    </sheetView>
  </sheetViews>
  <sheetFormatPr defaultColWidth="9" defaultRowHeight="21" customHeight="1"/>
  <cols>
    <col min="1" max="1" width="9" style="2"/>
    <col min="2" max="2" width="16.7272727272727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28"/>
      <c r="J2" s="28"/>
      <c r="K2" s="28"/>
      <c r="L2" s="2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1</v>
      </c>
      <c r="E8" s="15">
        <f>C8*D8</f>
        <v>0</v>
      </c>
      <c r="F8" s="16"/>
      <c r="G8" s="16">
        <v>0</v>
      </c>
      <c r="H8" s="16">
        <f>F8+G8</f>
        <v>0</v>
      </c>
      <c r="I8" s="29"/>
      <c r="J8" s="30" t="s">
        <v>63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>F9+G9</f>
        <v>0</v>
      </c>
      <c r="I9" s="29"/>
      <c r="J9" s="31"/>
    </row>
    <row r="10" hidden="1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>F10+G10</f>
        <v>0</v>
      </c>
      <c r="I10" s="29"/>
      <c r="J10" s="31"/>
    </row>
    <row r="11" hidden="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>F11+G11</f>
        <v>0</v>
      </c>
      <c r="I11" s="29"/>
      <c r="J11" s="31"/>
    </row>
    <row r="12" hidden="1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>F12+G12</f>
        <v>0</v>
      </c>
      <c r="I12" s="29"/>
      <c r="J12" s="31"/>
    </row>
    <row r="13" s="1" customFormat="1" customHeight="1" spans="1:10">
      <c r="A13" s="17"/>
      <c r="B13" s="18" t="s">
        <v>64</v>
      </c>
      <c r="C13" s="19">
        <f>SUM(C8)</f>
        <v>0</v>
      </c>
      <c r="D13" s="19">
        <f>SUM(D8)</f>
        <v>1</v>
      </c>
      <c r="E13" s="19">
        <f>SUM(E8)</f>
        <v>0</v>
      </c>
      <c r="F13" s="20">
        <f>SUM(F8:F12)</f>
        <v>0</v>
      </c>
      <c r="G13" s="20">
        <f t="shared" ref="G13:H13" si="0">SUM(G8:G12)</f>
        <v>0</v>
      </c>
      <c r="H13" s="20">
        <f t="shared" si="0"/>
        <v>0</v>
      </c>
      <c r="I13" s="32"/>
      <c r="J13" s="33"/>
    </row>
    <row r="14" customHeight="1" spans="1:10">
      <c r="A14" s="21">
        <v>2</v>
      </c>
      <c r="B14" s="22" t="s">
        <v>65</v>
      </c>
      <c r="C14" s="23">
        <v>0</v>
      </c>
      <c r="D14" s="21">
        <v>1</v>
      </c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29"/>
      <c r="J14" s="30" t="s">
        <v>66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1">F15+G15</f>
        <v>0</v>
      </c>
      <c r="I15" s="29"/>
      <c r="J15" s="31"/>
    </row>
    <row r="16" s="1" customFormat="1" customHeight="1" spans="1:10">
      <c r="A16" s="17"/>
      <c r="B16" s="18" t="s">
        <v>67</v>
      </c>
      <c r="C16" s="19">
        <f>SUM(C14)</f>
        <v>0</v>
      </c>
      <c r="D16" s="19">
        <f>SUM(D14)</f>
        <v>1</v>
      </c>
      <c r="E16" s="19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32"/>
      <c r="J16" s="33"/>
    </row>
    <row r="17" customHeight="1" spans="1:10">
      <c r="A17" s="13">
        <v>3</v>
      </c>
      <c r="B17" s="14" t="s">
        <v>68</v>
      </c>
      <c r="C17" s="15">
        <v>0</v>
      </c>
      <c r="D17" s="13"/>
      <c r="E17" s="15">
        <f>C17*D17</f>
        <v>0</v>
      </c>
      <c r="F17" s="16">
        <v>96.8</v>
      </c>
      <c r="G17" s="16">
        <v>0</v>
      </c>
      <c r="H17" s="16">
        <f>F17+G17</f>
        <v>96.8</v>
      </c>
      <c r="I17" s="29" t="s">
        <v>69</v>
      </c>
      <c r="J17" s="34" t="s">
        <v>70</v>
      </c>
    </row>
    <row r="18" customHeight="1" spans="1:10">
      <c r="A18" s="13"/>
      <c r="B18" s="14"/>
      <c r="C18" s="15"/>
      <c r="D18" s="13"/>
      <c r="E18" s="15"/>
      <c r="F18" s="16">
        <v>198</v>
      </c>
      <c r="G18" s="16">
        <v>0</v>
      </c>
      <c r="H18" s="16">
        <f>F18+G18</f>
        <v>198</v>
      </c>
      <c r="I18" s="29" t="s">
        <v>71</v>
      </c>
      <c r="J18" s="35"/>
    </row>
    <row r="19" customHeight="1" spans="1:10">
      <c r="A19" s="13"/>
      <c r="B19" s="14"/>
      <c r="C19" s="15"/>
      <c r="D19" s="13"/>
      <c r="E19" s="15"/>
      <c r="F19" s="16">
        <v>35.9</v>
      </c>
      <c r="G19" s="16">
        <v>0</v>
      </c>
      <c r="H19" s="16">
        <f t="shared" ref="H19:H33" si="2">F19+G19</f>
        <v>35.9</v>
      </c>
      <c r="I19" s="29" t="s">
        <v>72</v>
      </c>
      <c r="J19" s="35"/>
    </row>
    <row r="20" customHeight="1" spans="1:10">
      <c r="A20" s="13"/>
      <c r="B20" s="14"/>
      <c r="C20" s="15"/>
      <c r="D20" s="13"/>
      <c r="E20" s="15"/>
      <c r="F20" s="16">
        <v>298</v>
      </c>
      <c r="G20" s="16">
        <v>0</v>
      </c>
      <c r="H20" s="16">
        <f t="shared" si="2"/>
        <v>298</v>
      </c>
      <c r="I20" s="29" t="s">
        <v>73</v>
      </c>
      <c r="J20" s="35"/>
    </row>
    <row r="21" customHeight="1" spans="1:10">
      <c r="A21" s="13"/>
      <c r="B21" s="14"/>
      <c r="C21" s="15"/>
      <c r="D21" s="13"/>
      <c r="E21" s="15"/>
      <c r="F21" s="16">
        <v>1</v>
      </c>
      <c r="G21" s="16">
        <v>0</v>
      </c>
      <c r="H21" s="16">
        <f t="shared" si="2"/>
        <v>1</v>
      </c>
      <c r="I21" s="29" t="s">
        <v>74</v>
      </c>
      <c r="J21" s="35"/>
    </row>
    <row r="22" customHeight="1" spans="1:10">
      <c r="A22" s="13"/>
      <c r="B22" s="14"/>
      <c r="C22" s="15"/>
      <c r="D22" s="13"/>
      <c r="E22" s="15"/>
      <c r="F22" s="16">
        <v>456</v>
      </c>
      <c r="G22" s="16">
        <v>0</v>
      </c>
      <c r="H22" s="16">
        <f t="shared" si="2"/>
        <v>456</v>
      </c>
      <c r="I22" s="29" t="s">
        <v>75</v>
      </c>
      <c r="J22" s="35"/>
    </row>
    <row r="23" customHeight="1" spans="1:10">
      <c r="A23" s="13"/>
      <c r="B23" s="14"/>
      <c r="C23" s="15"/>
      <c r="D23" s="13"/>
      <c r="E23" s="15"/>
      <c r="F23" s="16">
        <v>152</v>
      </c>
      <c r="G23" s="16">
        <v>0</v>
      </c>
      <c r="H23" s="16">
        <f t="shared" si="2"/>
        <v>152</v>
      </c>
      <c r="I23" s="29" t="s">
        <v>76</v>
      </c>
      <c r="J23" s="35"/>
    </row>
    <row r="24" customHeight="1" spans="1:10">
      <c r="A24" s="13"/>
      <c r="B24" s="14"/>
      <c r="C24" s="15"/>
      <c r="D24" s="13"/>
      <c r="E24" s="15"/>
      <c r="F24" s="16">
        <v>15</v>
      </c>
      <c r="G24" s="16">
        <v>0</v>
      </c>
      <c r="H24" s="16">
        <f t="shared" si="2"/>
        <v>15</v>
      </c>
      <c r="I24" s="29" t="s">
        <v>77</v>
      </c>
      <c r="J24" s="35"/>
    </row>
    <row r="25" customHeight="1" spans="1:10">
      <c r="A25" s="13"/>
      <c r="B25" s="14"/>
      <c r="C25" s="15"/>
      <c r="D25" s="13"/>
      <c r="E25" s="15"/>
      <c r="F25" s="16">
        <v>59.8</v>
      </c>
      <c r="G25" s="16">
        <v>0</v>
      </c>
      <c r="H25" s="16">
        <f t="shared" si="2"/>
        <v>59.8</v>
      </c>
      <c r="I25" s="29" t="s">
        <v>78</v>
      </c>
      <c r="J25" s="35"/>
    </row>
    <row r="26" customHeight="1" spans="1:10">
      <c r="A26" s="13"/>
      <c r="B26" s="14"/>
      <c r="C26" s="15"/>
      <c r="D26" s="13"/>
      <c r="E26" s="15"/>
      <c r="F26" s="16">
        <v>27.8</v>
      </c>
      <c r="G26" s="16">
        <v>0</v>
      </c>
      <c r="H26" s="16">
        <f t="shared" si="2"/>
        <v>27.8</v>
      </c>
      <c r="I26" s="29" t="s">
        <v>79</v>
      </c>
      <c r="J26" s="35"/>
    </row>
    <row r="27" customHeight="1" spans="1:10">
      <c r="A27" s="13"/>
      <c r="B27" s="14"/>
      <c r="C27" s="15"/>
      <c r="D27" s="13"/>
      <c r="E27" s="15"/>
      <c r="F27" s="16">
        <v>87.3</v>
      </c>
      <c r="G27" s="16">
        <v>0</v>
      </c>
      <c r="H27" s="16">
        <f t="shared" si="2"/>
        <v>87.3</v>
      </c>
      <c r="I27" s="29" t="s">
        <v>80</v>
      </c>
      <c r="J27" s="35"/>
    </row>
    <row r="28" customHeight="1" spans="1:10">
      <c r="A28" s="13"/>
      <c r="B28" s="14"/>
      <c r="C28" s="15"/>
      <c r="D28" s="13"/>
      <c r="E28" s="15"/>
      <c r="F28" s="16">
        <v>31.8</v>
      </c>
      <c r="G28" s="16">
        <v>0</v>
      </c>
      <c r="H28" s="16">
        <f t="shared" si="2"/>
        <v>31.8</v>
      </c>
      <c r="I28" s="29" t="s">
        <v>81</v>
      </c>
      <c r="J28" s="35"/>
    </row>
    <row r="29" customHeight="1" spans="1:10">
      <c r="A29" s="13"/>
      <c r="B29" s="14"/>
      <c r="C29" s="15"/>
      <c r="D29" s="13"/>
      <c r="E29" s="15"/>
      <c r="F29" s="16">
        <v>112.4</v>
      </c>
      <c r="G29" s="16">
        <v>0</v>
      </c>
      <c r="H29" s="16">
        <f t="shared" si="2"/>
        <v>112.4</v>
      </c>
      <c r="I29" s="29" t="s">
        <v>82</v>
      </c>
      <c r="J29" s="35"/>
    </row>
    <row r="30" customHeight="1" spans="1:10">
      <c r="A30" s="13"/>
      <c r="B30" s="14"/>
      <c r="C30" s="15"/>
      <c r="D30" s="13"/>
      <c r="E30" s="15"/>
      <c r="F30" s="16">
        <v>31.8</v>
      </c>
      <c r="G30" s="16">
        <v>0</v>
      </c>
      <c r="H30" s="16">
        <f t="shared" si="2"/>
        <v>31.8</v>
      </c>
      <c r="I30" s="29" t="s">
        <v>83</v>
      </c>
      <c r="J30" s="35"/>
    </row>
    <row r="31" customHeight="1" spans="1:10">
      <c r="A31" s="13"/>
      <c r="B31" s="14"/>
      <c r="C31" s="15"/>
      <c r="D31" s="13"/>
      <c r="E31" s="15"/>
      <c r="F31" s="16">
        <v>16.8</v>
      </c>
      <c r="G31" s="16">
        <v>0</v>
      </c>
      <c r="H31" s="16">
        <f t="shared" si="2"/>
        <v>16.8</v>
      </c>
      <c r="I31" s="29" t="s">
        <v>84</v>
      </c>
      <c r="J31" s="35"/>
    </row>
    <row r="32" customHeight="1" spans="1:10">
      <c r="A32" s="13"/>
      <c r="B32" s="14"/>
      <c r="C32" s="15"/>
      <c r="D32" s="13"/>
      <c r="E32" s="15"/>
      <c r="F32" s="16">
        <v>18.8</v>
      </c>
      <c r="G32" s="16">
        <v>0</v>
      </c>
      <c r="H32" s="16">
        <f t="shared" si="2"/>
        <v>18.8</v>
      </c>
      <c r="I32" s="29" t="s">
        <v>85</v>
      </c>
      <c r="J32" s="35"/>
    </row>
    <row r="33" customHeight="1" spans="1:10">
      <c r="A33" s="13"/>
      <c r="B33" s="14"/>
      <c r="C33" s="15"/>
      <c r="D33" s="13"/>
      <c r="E33" s="15"/>
      <c r="F33" s="16">
        <v>740</v>
      </c>
      <c r="G33" s="16">
        <v>0</v>
      </c>
      <c r="H33" s="16">
        <f t="shared" si="2"/>
        <v>740</v>
      </c>
      <c r="I33" s="29" t="s">
        <v>86</v>
      </c>
      <c r="J33" s="35"/>
    </row>
    <row r="34" customHeight="1" spans="1:10">
      <c r="A34" s="13"/>
      <c r="B34" s="14"/>
      <c r="C34" s="15"/>
      <c r="D34" s="13"/>
      <c r="E34" s="15"/>
      <c r="F34" s="16">
        <v>444</v>
      </c>
      <c r="G34" s="16">
        <v>0</v>
      </c>
      <c r="H34" s="16">
        <f t="shared" ref="H34:H58" si="3">F34+G34</f>
        <v>444</v>
      </c>
      <c r="I34" s="29" t="s">
        <v>87</v>
      </c>
      <c r="J34" s="35"/>
    </row>
    <row r="35" customHeight="1" spans="1:10">
      <c r="A35" s="13"/>
      <c r="B35" s="14"/>
      <c r="C35" s="15"/>
      <c r="D35" s="13"/>
      <c r="E35" s="15"/>
      <c r="F35" s="16">
        <v>157.68</v>
      </c>
      <c r="G35" s="16">
        <v>0</v>
      </c>
      <c r="H35" s="16">
        <f t="shared" si="3"/>
        <v>157.68</v>
      </c>
      <c r="I35" s="29" t="s">
        <v>88</v>
      </c>
      <c r="J35" s="35"/>
    </row>
    <row r="36" s="1" customFormat="1" customHeight="1" spans="1:10">
      <c r="A36" s="17"/>
      <c r="B36" s="18" t="s">
        <v>89</v>
      </c>
      <c r="C36" s="19">
        <f>SUM(C17)</f>
        <v>0</v>
      </c>
      <c r="D36" s="19">
        <f t="shared" ref="D36:E36" si="4">SUM(D17)</f>
        <v>0</v>
      </c>
      <c r="E36" s="19">
        <f t="shared" si="4"/>
        <v>0</v>
      </c>
      <c r="F36" s="20">
        <f>SUM(F17:F35)</f>
        <v>2980.88</v>
      </c>
      <c r="G36" s="20">
        <f>SUM(G17:G35)</f>
        <v>0</v>
      </c>
      <c r="H36" s="20">
        <f>SUM(H17:H35)</f>
        <v>2980.88</v>
      </c>
      <c r="I36" s="32"/>
      <c r="J36" s="36"/>
    </row>
    <row r="37" customHeight="1" spans="1:10">
      <c r="A37" s="13">
        <v>4</v>
      </c>
      <c r="B37" s="14" t="s">
        <v>90</v>
      </c>
      <c r="C37" s="15">
        <v>0</v>
      </c>
      <c r="D37" s="13">
        <v>1</v>
      </c>
      <c r="E37" s="15">
        <f t="shared" ref="E34:E60" si="5">C37*D37</f>
        <v>0</v>
      </c>
      <c r="F37" s="16">
        <v>0</v>
      </c>
      <c r="G37" s="16">
        <v>0</v>
      </c>
      <c r="H37" s="16">
        <f t="shared" si="3"/>
        <v>0</v>
      </c>
      <c r="I37" s="37"/>
      <c r="J37" s="34" t="s">
        <v>91</v>
      </c>
    </row>
    <row r="38" customHeight="1" spans="1:10">
      <c r="A38" s="13"/>
      <c r="B38" s="14"/>
      <c r="C38" s="15"/>
      <c r="D38" s="13"/>
      <c r="E38" s="15"/>
      <c r="F38" s="16">
        <v>0</v>
      </c>
      <c r="G38" s="16">
        <v>0</v>
      </c>
      <c r="H38" s="16">
        <f t="shared" si="3"/>
        <v>0</v>
      </c>
      <c r="I38" s="29"/>
      <c r="J38" s="35"/>
    </row>
    <row r="39" s="1" customFormat="1" customHeight="1" spans="1:10">
      <c r="A39" s="17"/>
      <c r="B39" s="18" t="s">
        <v>92</v>
      </c>
      <c r="C39" s="19">
        <f>SUM(C37)</f>
        <v>0</v>
      </c>
      <c r="D39" s="19">
        <f t="shared" ref="D39:E39" si="6">SUM(D37)</f>
        <v>1</v>
      </c>
      <c r="E39" s="19">
        <f t="shared" si="6"/>
        <v>0</v>
      </c>
      <c r="F39" s="20">
        <f>SUM(F37:F38)</f>
        <v>0</v>
      </c>
      <c r="G39" s="20">
        <f t="shared" ref="G39:H39" si="7">SUM(G37:G38)</f>
        <v>0</v>
      </c>
      <c r="H39" s="20">
        <f t="shared" si="7"/>
        <v>0</v>
      </c>
      <c r="I39" s="32"/>
      <c r="J39" s="36"/>
    </row>
    <row r="40" customHeight="1" spans="1:10">
      <c r="A40" s="21">
        <v>5</v>
      </c>
      <c r="B40" s="22" t="s">
        <v>93</v>
      </c>
      <c r="C40" s="23">
        <v>0</v>
      </c>
      <c r="D40" s="21">
        <v>1</v>
      </c>
      <c r="E40" s="23">
        <f t="shared" si="5"/>
        <v>0</v>
      </c>
      <c r="F40" s="16">
        <v>0</v>
      </c>
      <c r="G40" s="16">
        <v>0</v>
      </c>
      <c r="H40" s="16">
        <f t="shared" si="3"/>
        <v>0</v>
      </c>
      <c r="I40" s="37"/>
      <c r="J40" s="30" t="s">
        <v>94</v>
      </c>
    </row>
    <row r="41" customHeight="1" spans="1:10">
      <c r="A41" s="24"/>
      <c r="B41" s="25"/>
      <c r="C41" s="26"/>
      <c r="D41" s="24"/>
      <c r="E41" s="26"/>
      <c r="F41" s="16">
        <v>0</v>
      </c>
      <c r="G41" s="16">
        <v>0</v>
      </c>
      <c r="H41" s="16">
        <f t="shared" ref="H41" si="8">F41+G41</f>
        <v>0</v>
      </c>
      <c r="I41" s="29"/>
      <c r="J41" s="31"/>
    </row>
    <row r="42" s="1" customFormat="1" customHeight="1" spans="1:10">
      <c r="A42" s="17"/>
      <c r="B42" s="18" t="s">
        <v>95</v>
      </c>
      <c r="C42" s="19">
        <f>SUM(C40)</f>
        <v>0</v>
      </c>
      <c r="D42" s="19">
        <f t="shared" ref="D42:E42" si="9">SUM(D40)</f>
        <v>1</v>
      </c>
      <c r="E42" s="19">
        <f t="shared" si="9"/>
        <v>0</v>
      </c>
      <c r="F42" s="20">
        <f>SUM(F40:F41)</f>
        <v>0</v>
      </c>
      <c r="G42" s="20">
        <f>SUM(G40:G41)</f>
        <v>0</v>
      </c>
      <c r="H42" s="20">
        <f t="shared" ref="H42" si="10">SUM(H40:H41)</f>
        <v>0</v>
      </c>
      <c r="I42" s="32"/>
      <c r="J42" s="33"/>
    </row>
    <row r="43" customHeight="1" spans="1:10">
      <c r="A43" s="13">
        <v>6</v>
      </c>
      <c r="B43" s="14" t="s">
        <v>96</v>
      </c>
      <c r="C43" s="15">
        <v>0</v>
      </c>
      <c r="D43" s="13">
        <v>1</v>
      </c>
      <c r="E43" s="15">
        <f t="shared" si="5"/>
        <v>0</v>
      </c>
      <c r="F43" s="16">
        <v>0</v>
      </c>
      <c r="G43" s="16">
        <v>0</v>
      </c>
      <c r="H43" s="16">
        <f t="shared" si="3"/>
        <v>0</v>
      </c>
      <c r="I43" s="29"/>
      <c r="J43" s="30" t="s">
        <v>97</v>
      </c>
    </row>
    <row r="44" customHeight="1" spans="1:10">
      <c r="A44" s="13"/>
      <c r="B44" s="14"/>
      <c r="C44" s="15"/>
      <c r="D44" s="13"/>
      <c r="E44" s="15"/>
      <c r="F44" s="16">
        <v>0</v>
      </c>
      <c r="G44" s="16">
        <v>0</v>
      </c>
      <c r="H44" s="16">
        <f t="shared" si="3"/>
        <v>0</v>
      </c>
      <c r="I44" s="29"/>
      <c r="J44" s="35"/>
    </row>
    <row r="45" hidden="1" customHeight="1" spans="1:10">
      <c r="A45" s="13"/>
      <c r="B45" s="14"/>
      <c r="C45" s="15"/>
      <c r="D45" s="13"/>
      <c r="E45" s="15"/>
      <c r="F45" s="16">
        <v>0</v>
      </c>
      <c r="G45" s="16">
        <v>0</v>
      </c>
      <c r="H45" s="16">
        <f t="shared" si="3"/>
        <v>0</v>
      </c>
      <c r="I45" s="29"/>
      <c r="J45" s="35"/>
    </row>
    <row r="46" hidden="1" customHeight="1" spans="1:10">
      <c r="A46" s="13"/>
      <c r="B46" s="14"/>
      <c r="C46" s="15"/>
      <c r="D46" s="13"/>
      <c r="E46" s="15"/>
      <c r="F46" s="16">
        <v>0</v>
      </c>
      <c r="G46" s="16">
        <v>0</v>
      </c>
      <c r="H46" s="16">
        <f t="shared" si="3"/>
        <v>0</v>
      </c>
      <c r="I46" s="29"/>
      <c r="J46" s="35"/>
    </row>
    <row r="47" s="1" customFormat="1" customHeight="1" spans="1:10">
      <c r="A47" s="17"/>
      <c r="B47" s="18" t="s">
        <v>98</v>
      </c>
      <c r="C47" s="19">
        <f>SUM(C43)</f>
        <v>0</v>
      </c>
      <c r="D47" s="19">
        <f t="shared" ref="D47:E47" si="11">SUM(D43)</f>
        <v>1</v>
      </c>
      <c r="E47" s="19">
        <f t="shared" si="11"/>
        <v>0</v>
      </c>
      <c r="F47" s="20">
        <f>SUM(F43:F46)</f>
        <v>0</v>
      </c>
      <c r="G47" s="20">
        <f t="shared" ref="G47:H47" si="12">SUM(G43:G46)</f>
        <v>0</v>
      </c>
      <c r="H47" s="20">
        <f t="shared" si="12"/>
        <v>0</v>
      </c>
      <c r="I47" s="32"/>
      <c r="J47" s="36"/>
    </row>
    <row r="48" customHeight="1" spans="1:10">
      <c r="A48" s="13">
        <v>7</v>
      </c>
      <c r="B48" s="14" t="s">
        <v>99</v>
      </c>
      <c r="C48" s="15">
        <v>0</v>
      </c>
      <c r="D48" s="13">
        <v>1</v>
      </c>
      <c r="E48" s="15">
        <f t="shared" si="5"/>
        <v>0</v>
      </c>
      <c r="F48" s="16">
        <v>0</v>
      </c>
      <c r="G48" s="16">
        <v>0</v>
      </c>
      <c r="H48" s="16">
        <f t="shared" si="3"/>
        <v>0</v>
      </c>
      <c r="I48" s="29"/>
      <c r="J48" s="38"/>
    </row>
    <row r="49" customHeight="1" spans="1:10">
      <c r="A49" s="13"/>
      <c r="B49" s="14"/>
      <c r="C49" s="15"/>
      <c r="D49" s="13"/>
      <c r="E49" s="15"/>
      <c r="F49" s="16">
        <v>0</v>
      </c>
      <c r="G49" s="16">
        <v>0</v>
      </c>
      <c r="H49" s="16">
        <f t="shared" si="3"/>
        <v>0</v>
      </c>
      <c r="I49" s="29"/>
      <c r="J49" s="39"/>
    </row>
    <row r="50" hidden="1" customHeight="1" spans="1:10">
      <c r="A50" s="13"/>
      <c r="B50" s="14"/>
      <c r="C50" s="15"/>
      <c r="D50" s="13"/>
      <c r="E50" s="15"/>
      <c r="F50" s="16">
        <v>0</v>
      </c>
      <c r="G50" s="16">
        <v>0</v>
      </c>
      <c r="H50" s="16">
        <f t="shared" si="3"/>
        <v>0</v>
      </c>
      <c r="I50" s="29"/>
      <c r="J50" s="39"/>
    </row>
    <row r="51" hidden="1" customHeight="1" spans="1:10">
      <c r="A51" s="13"/>
      <c r="B51" s="14"/>
      <c r="C51" s="15"/>
      <c r="D51" s="13"/>
      <c r="E51" s="15"/>
      <c r="F51" s="16">
        <v>0</v>
      </c>
      <c r="G51" s="16">
        <v>0</v>
      </c>
      <c r="H51" s="16">
        <f t="shared" si="3"/>
        <v>0</v>
      </c>
      <c r="I51" s="29"/>
      <c r="J51" s="39"/>
    </row>
    <row r="52" s="1" customFormat="1" customHeight="1" spans="1:10">
      <c r="A52" s="17"/>
      <c r="B52" s="18" t="s">
        <v>100</v>
      </c>
      <c r="C52" s="19">
        <f>SUM(C48)</f>
        <v>0</v>
      </c>
      <c r="D52" s="19">
        <f t="shared" ref="D52:E52" si="13">SUM(D48)</f>
        <v>1</v>
      </c>
      <c r="E52" s="19">
        <f t="shared" si="13"/>
        <v>0</v>
      </c>
      <c r="F52" s="20">
        <f>SUM(F48:F51)</f>
        <v>0</v>
      </c>
      <c r="G52" s="20">
        <f t="shared" ref="G52:H52" si="14">SUM(G48:G51)</f>
        <v>0</v>
      </c>
      <c r="H52" s="20">
        <f t="shared" si="14"/>
        <v>0</v>
      </c>
      <c r="I52" s="32"/>
      <c r="J52" s="40"/>
    </row>
    <row r="53" customHeight="1" spans="1:10">
      <c r="A53" s="13">
        <v>8</v>
      </c>
      <c r="B53" s="14" t="s">
        <v>101</v>
      </c>
      <c r="C53" s="15">
        <v>0</v>
      </c>
      <c r="D53" s="13">
        <v>1</v>
      </c>
      <c r="E53" s="15">
        <f t="shared" si="5"/>
        <v>0</v>
      </c>
      <c r="F53" s="16">
        <v>0</v>
      </c>
      <c r="G53" s="16">
        <v>0</v>
      </c>
      <c r="H53" s="16">
        <f t="shared" si="3"/>
        <v>0</v>
      </c>
      <c r="I53" s="29"/>
      <c r="J53" s="34" t="s">
        <v>102</v>
      </c>
    </row>
    <row r="54" customHeight="1" spans="1:10">
      <c r="A54" s="13"/>
      <c r="B54" s="14"/>
      <c r="C54" s="15"/>
      <c r="D54" s="13"/>
      <c r="E54" s="15"/>
      <c r="F54" s="16">
        <v>0</v>
      </c>
      <c r="G54" s="16">
        <v>0</v>
      </c>
      <c r="H54" s="16">
        <f t="shared" si="3"/>
        <v>0</v>
      </c>
      <c r="I54" s="29"/>
      <c r="J54" s="35"/>
    </row>
    <row r="55" s="1" customFormat="1" customHeight="1" spans="1:10">
      <c r="A55" s="17"/>
      <c r="B55" s="18" t="s">
        <v>103</v>
      </c>
      <c r="C55" s="19">
        <f>SUM(C53)</f>
        <v>0</v>
      </c>
      <c r="D55" s="19">
        <f t="shared" ref="D55:E55" si="15">SUM(D53)</f>
        <v>1</v>
      </c>
      <c r="E55" s="19">
        <f t="shared" si="15"/>
        <v>0</v>
      </c>
      <c r="F55" s="20">
        <f>SUM(F53:F54)</f>
        <v>0</v>
      </c>
      <c r="G55" s="20">
        <f t="shared" ref="G55:H55" si="16">SUM(G53:G54)</f>
        <v>0</v>
      </c>
      <c r="H55" s="20">
        <f t="shared" si="16"/>
        <v>0</v>
      </c>
      <c r="I55" s="32"/>
      <c r="J55" s="36"/>
    </row>
    <row r="56" customHeight="1" spans="1:10">
      <c r="A56" s="13">
        <v>9</v>
      </c>
      <c r="B56" s="14" t="s">
        <v>104</v>
      </c>
      <c r="C56" s="15">
        <v>0</v>
      </c>
      <c r="D56" s="13">
        <v>1</v>
      </c>
      <c r="E56" s="15">
        <f t="shared" si="5"/>
        <v>0</v>
      </c>
      <c r="F56" s="16">
        <v>0</v>
      </c>
      <c r="G56" s="16">
        <v>0</v>
      </c>
      <c r="H56" s="16">
        <f t="shared" si="3"/>
        <v>0</v>
      </c>
      <c r="I56" s="29"/>
      <c r="J56" s="30" t="s">
        <v>105</v>
      </c>
    </row>
    <row r="57" customHeight="1" spans="1:10">
      <c r="A57" s="13"/>
      <c r="B57" s="14"/>
      <c r="C57" s="15"/>
      <c r="D57" s="13"/>
      <c r="E57" s="15"/>
      <c r="F57" s="16">
        <v>0</v>
      </c>
      <c r="G57" s="16">
        <v>0</v>
      </c>
      <c r="H57" s="16">
        <f t="shared" si="3"/>
        <v>0</v>
      </c>
      <c r="I57" s="29"/>
      <c r="J57" s="31"/>
    </row>
    <row r="58" hidden="1" customHeight="1" spans="1:10">
      <c r="A58" s="13"/>
      <c r="B58" s="14"/>
      <c r="C58" s="15"/>
      <c r="D58" s="13"/>
      <c r="E58" s="15"/>
      <c r="F58" s="16">
        <v>0</v>
      </c>
      <c r="G58" s="16">
        <v>0</v>
      </c>
      <c r="H58" s="16">
        <f t="shared" si="3"/>
        <v>0</v>
      </c>
      <c r="I58" s="29"/>
      <c r="J58" s="31"/>
    </row>
    <row r="59" s="1" customFormat="1" customHeight="1" spans="1:10">
      <c r="A59" s="17"/>
      <c r="B59" s="18" t="s">
        <v>106</v>
      </c>
      <c r="C59" s="19">
        <f>SUM(C56)</f>
        <v>0</v>
      </c>
      <c r="D59" s="19">
        <f t="shared" ref="D59:E59" si="17">SUM(D56)</f>
        <v>1</v>
      </c>
      <c r="E59" s="19">
        <f t="shared" si="17"/>
        <v>0</v>
      </c>
      <c r="F59" s="20">
        <f>SUM(F56:F58)</f>
        <v>0</v>
      </c>
      <c r="G59" s="20">
        <f t="shared" ref="G59:H59" si="18">SUM(G56:G58)</f>
        <v>0</v>
      </c>
      <c r="H59" s="20">
        <f t="shared" si="18"/>
        <v>0</v>
      </c>
      <c r="I59" s="32"/>
      <c r="J59" s="33"/>
    </row>
    <row r="60" ht="14" spans="1:10">
      <c r="A60" s="21">
        <v>10</v>
      </c>
      <c r="B60" s="14" t="s">
        <v>32</v>
      </c>
      <c r="C60" s="15">
        <v>0</v>
      </c>
      <c r="D60" s="13">
        <v>1</v>
      </c>
      <c r="E60" s="15">
        <f t="shared" si="5"/>
        <v>0</v>
      </c>
      <c r="F60" s="16">
        <v>0</v>
      </c>
      <c r="G60" s="16">
        <v>0</v>
      </c>
      <c r="H60" s="16">
        <f>F60+G60</f>
        <v>0</v>
      </c>
      <c r="I60" s="41"/>
      <c r="J60" s="38"/>
    </row>
    <row r="61" customHeight="1" spans="1:10">
      <c r="A61" s="27"/>
      <c r="B61" s="14"/>
      <c r="C61" s="15"/>
      <c r="D61" s="13"/>
      <c r="E61" s="15"/>
      <c r="F61" s="16">
        <v>0</v>
      </c>
      <c r="G61" s="16">
        <v>0</v>
      </c>
      <c r="H61" s="16">
        <f t="shared" ref="H61:H66" si="19">F61+G61</f>
        <v>0</v>
      </c>
      <c r="I61" s="29"/>
      <c r="J61" s="39"/>
    </row>
    <row r="62" customHeight="1" spans="1:10">
      <c r="A62" s="27"/>
      <c r="B62" s="14"/>
      <c r="C62" s="15"/>
      <c r="D62" s="13"/>
      <c r="E62" s="15"/>
      <c r="F62" s="16">
        <v>0</v>
      </c>
      <c r="G62" s="16">
        <v>0</v>
      </c>
      <c r="H62" s="16">
        <f t="shared" si="19"/>
        <v>0</v>
      </c>
      <c r="I62" s="29"/>
      <c r="J62" s="39"/>
    </row>
    <row r="63" hidden="1" customHeight="1" spans="1:10">
      <c r="A63" s="27"/>
      <c r="B63" s="14"/>
      <c r="C63" s="15"/>
      <c r="D63" s="13"/>
      <c r="E63" s="15"/>
      <c r="F63" s="16">
        <v>0</v>
      </c>
      <c r="G63" s="16">
        <v>0</v>
      </c>
      <c r="H63" s="16">
        <f t="shared" si="19"/>
        <v>0</v>
      </c>
      <c r="I63" s="29"/>
      <c r="J63" s="39"/>
    </row>
    <row r="64" hidden="1" customHeight="1" spans="1:10">
      <c r="A64" s="27"/>
      <c r="B64" s="14"/>
      <c r="C64" s="15"/>
      <c r="D64" s="13"/>
      <c r="E64" s="15"/>
      <c r="F64" s="16">
        <v>0</v>
      </c>
      <c r="G64" s="16">
        <v>0</v>
      </c>
      <c r="H64" s="16">
        <f t="shared" si="19"/>
        <v>0</v>
      </c>
      <c r="I64" s="29"/>
      <c r="J64" s="39"/>
    </row>
    <row r="65" hidden="1" customHeight="1" spans="1:10">
      <c r="A65" s="27"/>
      <c r="B65" s="14"/>
      <c r="C65" s="15"/>
      <c r="D65" s="13"/>
      <c r="E65" s="15"/>
      <c r="F65" s="16">
        <v>0</v>
      </c>
      <c r="G65" s="16">
        <v>0</v>
      </c>
      <c r="H65" s="16">
        <f t="shared" si="19"/>
        <v>0</v>
      </c>
      <c r="I65" s="29"/>
      <c r="J65" s="39"/>
    </row>
    <row r="66" hidden="1" customHeight="1" spans="1:10">
      <c r="A66" s="24"/>
      <c r="B66" s="14"/>
      <c r="C66" s="15"/>
      <c r="D66" s="13"/>
      <c r="E66" s="15"/>
      <c r="F66" s="16">
        <v>0</v>
      </c>
      <c r="G66" s="16">
        <v>0</v>
      </c>
      <c r="H66" s="16">
        <f t="shared" si="19"/>
        <v>0</v>
      </c>
      <c r="I66" s="29"/>
      <c r="J66" s="39"/>
    </row>
    <row r="67" s="1" customFormat="1" customHeight="1" spans="1:10">
      <c r="A67" s="17"/>
      <c r="B67" s="18" t="s">
        <v>107</v>
      </c>
      <c r="C67" s="19">
        <f>SUM(C60)</f>
        <v>0</v>
      </c>
      <c r="D67" s="19">
        <f t="shared" ref="D67:E67" si="20">SUM(D60)</f>
        <v>1</v>
      </c>
      <c r="E67" s="19">
        <f t="shared" si="20"/>
        <v>0</v>
      </c>
      <c r="F67" s="20">
        <f>SUM(F60:F66)</f>
        <v>0</v>
      </c>
      <c r="G67" s="20">
        <f t="shared" ref="G67:H67" si="21">SUM(G60:G66)</f>
        <v>0</v>
      </c>
      <c r="H67" s="20">
        <f t="shared" si="21"/>
        <v>0</v>
      </c>
      <c r="I67" s="32"/>
      <c r="J67" s="40"/>
    </row>
    <row r="68" customHeight="1" spans="1:10">
      <c r="A68" s="17"/>
      <c r="B68" s="18" t="s">
        <v>34</v>
      </c>
      <c r="C68" s="19">
        <f>SUM(C67,C59,C55,C52,C47,C42,C39,C36,C16,C13)</f>
        <v>0</v>
      </c>
      <c r="D68" s="19">
        <f t="shared" ref="D68:H68" si="22">SUM(D67,D59,D55,D52,D47,D42,D39,D36,D16,D13)</f>
        <v>9</v>
      </c>
      <c r="E68" s="19">
        <f t="shared" si="22"/>
        <v>0</v>
      </c>
      <c r="F68" s="20">
        <f t="shared" si="22"/>
        <v>2980.88</v>
      </c>
      <c r="G68" s="20">
        <f t="shared" si="22"/>
        <v>0</v>
      </c>
      <c r="H68" s="20">
        <f t="shared" si="22"/>
        <v>2980.88</v>
      </c>
      <c r="I68" s="32"/>
      <c r="J68" s="50"/>
    </row>
    <row r="72" customHeight="1" spans="1:9">
      <c r="A72" s="42" t="s">
        <v>108</v>
      </c>
      <c r="B72" s="43"/>
      <c r="C72" s="44" t="s">
        <v>109</v>
      </c>
      <c r="D72" s="44"/>
      <c r="E72" s="44" t="s">
        <v>110</v>
      </c>
      <c r="F72" s="44"/>
      <c r="G72" s="44" t="s">
        <v>111</v>
      </c>
      <c r="H72" s="44"/>
      <c r="I72" s="51" t="s">
        <v>112</v>
      </c>
    </row>
    <row r="73" customHeight="1" spans="1:9">
      <c r="A73" s="45">
        <f>E68</f>
        <v>0</v>
      </c>
      <c r="B73" s="46"/>
      <c r="C73" s="46">
        <f>H68</f>
        <v>2980.88</v>
      </c>
      <c r="D73" s="46"/>
      <c r="E73" s="46">
        <f>F68</f>
        <v>2980.88</v>
      </c>
      <c r="F73" s="46"/>
      <c r="G73" s="46">
        <f>G68</f>
        <v>0</v>
      </c>
      <c r="H73" s="46"/>
      <c r="I73" s="52">
        <f>A73-C73</f>
        <v>-2980.88</v>
      </c>
    </row>
    <row r="75" customHeight="1" spans="1:9">
      <c r="A75" s="47" t="s">
        <v>113</v>
      </c>
      <c r="B75" s="48"/>
      <c r="C75" s="49" t="s">
        <v>38</v>
      </c>
      <c r="D75" s="47"/>
      <c r="E75" s="47" t="s">
        <v>114</v>
      </c>
      <c r="F75" s="47"/>
      <c r="G75" s="47" t="s">
        <v>40</v>
      </c>
      <c r="H75" s="47"/>
      <c r="I75" s="48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2"/>
    <mergeCell ref="A14:A15"/>
    <mergeCell ref="A17:A35"/>
    <mergeCell ref="A37:A38"/>
    <mergeCell ref="A40:A41"/>
    <mergeCell ref="A43:A46"/>
    <mergeCell ref="A48:A51"/>
    <mergeCell ref="A53:A54"/>
    <mergeCell ref="A56:A58"/>
    <mergeCell ref="A60:A66"/>
    <mergeCell ref="B6:B7"/>
    <mergeCell ref="B8:B12"/>
    <mergeCell ref="B14:B15"/>
    <mergeCell ref="B17:B35"/>
    <mergeCell ref="B37:B38"/>
    <mergeCell ref="B40:B41"/>
    <mergeCell ref="B43:B46"/>
    <mergeCell ref="B48:B51"/>
    <mergeCell ref="B53:B54"/>
    <mergeCell ref="B56:B58"/>
    <mergeCell ref="B60:B66"/>
    <mergeCell ref="C8:C12"/>
    <mergeCell ref="C14:C15"/>
    <mergeCell ref="C17:C35"/>
    <mergeCell ref="C37:C38"/>
    <mergeCell ref="C40:C41"/>
    <mergeCell ref="C43:C46"/>
    <mergeCell ref="C48:C51"/>
    <mergeCell ref="C53:C54"/>
    <mergeCell ref="C56:C58"/>
    <mergeCell ref="C60:C66"/>
    <mergeCell ref="D8:D12"/>
    <mergeCell ref="D14:D15"/>
    <mergeCell ref="D17:D35"/>
    <mergeCell ref="D37:D38"/>
    <mergeCell ref="D40:D41"/>
    <mergeCell ref="D43:D46"/>
    <mergeCell ref="D48:D51"/>
    <mergeCell ref="D53:D54"/>
    <mergeCell ref="D56:D58"/>
    <mergeCell ref="D60:D66"/>
    <mergeCell ref="E8:E12"/>
    <mergeCell ref="E14:E15"/>
    <mergeCell ref="E17:E35"/>
    <mergeCell ref="E37:E38"/>
    <mergeCell ref="E40:E41"/>
    <mergeCell ref="E43:E46"/>
    <mergeCell ref="E48:E51"/>
    <mergeCell ref="E53:E54"/>
    <mergeCell ref="E56:E58"/>
    <mergeCell ref="E60:E66"/>
    <mergeCell ref="J4:J5"/>
    <mergeCell ref="J6:J7"/>
    <mergeCell ref="J8:J13"/>
    <mergeCell ref="J14:J16"/>
    <mergeCell ref="J17:J36"/>
    <mergeCell ref="J37:J39"/>
    <mergeCell ref="J40:J42"/>
    <mergeCell ref="J43:J47"/>
    <mergeCell ref="J48:J52"/>
    <mergeCell ref="J53:J55"/>
    <mergeCell ref="J56:J59"/>
    <mergeCell ref="J60:J67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2023-08-21T09:54:34Z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