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<sst xmlns="http://schemas.openxmlformats.org/spreadsheetml/2006/main" count="87" uniqueCount="58">
  <si>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【借款报销单】</t>
  </si>
  <si>
    <t>团号：HMEA-260111-ZJT200</t>
  </si>
  <si>
    <t>会议日期：2026年1月11日-16日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</si>
  <si>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</si>
  <si>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</si>
  <si>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</si>
  <si>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</si>
  <si>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</si>
  <si>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</si>
  <si>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</si>
  <si>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</si>
  <si>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</si>
  <si>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</si>
  <si>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</si>
  <si>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</si>
  <si>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</si>
  <si>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</si>
  <si>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</si>
  <si>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</si>
  <si>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</si>
  <si>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</si>
  <si>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</si>
  <si>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</si>
  <si>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</si>
  <si>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</si>
  <si>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</si>
  <si>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</si>
  <si>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</si>
  <si>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打样</t>
  </si>
  <si>
    <t>尽量提供可用的原始发票，发票项目不可用的，且开票需要加收税点的可以不提供原始发票。网上交易均需提供交易截图。</t>
  </si>
  <si>
    <t>物料</t>
  </si>
  <si>
    <t>运费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</si>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</sst>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right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B17" workbookViewId="0">
      <selection activeCell="H48" sqref="H48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style="4" customWidth="1"/>
    <col min="10" max="10" width="39.4513274336283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7"/>
      <c r="K2" s="7"/>
      <c r="L2" s="7"/>
    </row>
    <row r="4" customHeight="1" spans="1:12">
      <c r="H4" s="8" t="s">
        <v>1</v>
      </c>
      <c r="I4" s="9"/>
      <c r="J4" s="8" t="s">
        <v>2</v>
      </c>
    </row>
    <row r="5" customHeight="1" spans="1:12">
      <c r="H5" s="10"/>
      <c r="I5" s="11"/>
      <c r="J5" s="10"/>
    </row>
    <row r="6" customHeight="1" spans="1:12">
      <c r="A6" s="12" t="s">
        <v>3</v>
      </c>
      <c r="B6" s="13" t="s">
        <v>4</v>
      </c>
      <c r="C6" s="14" t="s">
        <v>5</v>
      </c>
      <c r="D6" s="14"/>
      <c r="E6" s="14"/>
      <c r="F6" s="15" t="s">
        <v>6</v>
      </c>
      <c r="G6" s="15"/>
      <c r="H6" s="15"/>
      <c r="I6" s="16"/>
      <c r="J6" s="13" t="s">
        <v>7</v>
      </c>
    </row>
    <row r="7" customHeight="1" spans="1:12">
      <c r="A7" s="12"/>
      <c r="B7" s="13"/>
      <c r="C7" s="17" t="s">
        <v>8</v>
      </c>
      <c r="D7" s="18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16" t="s">
        <v>14</v>
      </c>
      <c r="J7" s="13"/>
    </row>
    <row r="8" customHeight="1" spans="1:12">
      <c r="A8" s="19">
        <v>1</v>
      </c>
      <c r="B8" s="20" t="s">
        <v>15</v>
      </c>
      <c r="C8" s="21">
        <v>0</v>
      </c>
      <c r="D8" s="22"/>
      <c r="E8" s="21">
        <f>C8*D8</f>
        <v>0</v>
      </c>
      <c r="F8" s="21">
        <v>0</v>
      </c>
      <c r="G8" s="21">
        <v>0</v>
      </c>
      <c r="H8" s="21">
        <f>F8+G8</f>
        <v>0</v>
      </c>
      <c r="I8" s="23"/>
      <c r="J8" s="24" t="s">
        <v>16</v>
      </c>
    </row>
    <row r="9" customHeight="1" spans="1:12">
      <c r="A9" s="19"/>
      <c r="B9" s="20"/>
      <c r="C9" s="21"/>
      <c r="D9" s="22"/>
      <c r="E9" s="21"/>
      <c r="F9" s="21">
        <v>0</v>
      </c>
      <c r="G9" s="21">
        <v>0</v>
      </c>
      <c r="H9" s="21">
        <f>F9+G9</f>
        <v>0</v>
      </c>
      <c r="I9" s="25"/>
      <c r="J9" s="26"/>
    </row>
    <row r="10" s="1" customFormat="1" customHeight="1" spans="1:12">
      <c r="A10" s="27"/>
      <c r="B10" s="28" t="s">
        <v>17</v>
      </c>
      <c r="C10" s="29">
        <f>SUM(C8)</f>
        <v>0</v>
      </c>
      <c r="D10" s="29">
        <f>SUM(D8)</f>
        <v>0</v>
      </c>
      <c r="E10" s="29">
        <f>SUM(E8)</f>
        <v>0</v>
      </c>
      <c r="F10" s="29">
        <f>SUM(F8:F9)</f>
        <v>0</v>
      </c>
      <c r="G10" s="29">
        <f>SUM(G8:G9)</f>
        <v>0</v>
      </c>
      <c r="H10" s="29">
        <f>SUM(H8:H9)</f>
        <v>0</v>
      </c>
      <c r="I10" s="30"/>
      <c r="J10" s="31"/>
    </row>
    <row r="11" customHeight="1" spans="1:12">
      <c r="A11" s="32">
        <v>2</v>
      </c>
      <c r="B11" s="33" t="s">
        <v>18</v>
      </c>
      <c r="C11" s="34">
        <v>0</v>
      </c>
      <c r="D11" s="32"/>
      <c r="E11" s="34">
        <v>0</v>
      </c>
      <c r="F11" s="35">
        <v>0</v>
      </c>
      <c r="G11" s="21">
        <v>0</v>
      </c>
      <c r="H11" s="21">
        <f>F11+G11</f>
        <v>0</v>
      </c>
      <c r="I11" s="23"/>
      <c r="J11" s="24" t="s">
        <v>19</v>
      </c>
    </row>
    <row r="12" customHeight="1" spans="1:12">
      <c r="A12" s="36"/>
      <c r="B12" s="37"/>
      <c r="C12" s="38"/>
      <c r="D12" s="36"/>
      <c r="E12" s="38"/>
      <c r="F12" s="35">
        <v>0</v>
      </c>
      <c r="G12" s="21">
        <v>0</v>
      </c>
      <c r="H12" s="21">
        <f t="shared" ref="H12" si="0">F12+G12</f>
        <v>0</v>
      </c>
      <c r="I12" s="23"/>
      <c r="J12" s="26"/>
    </row>
    <row r="13" s="1" customFormat="1" customHeight="1" spans="1:12">
      <c r="A13" s="27"/>
      <c r="B13" s="28" t="s">
        <v>20</v>
      </c>
      <c r="C13" s="29">
        <f>SUM(C11)</f>
        <v>0</v>
      </c>
      <c r="D13" s="29">
        <f>SUM(D11)</f>
        <v>0</v>
      </c>
      <c r="E13" s="29">
        <f>SUM(E11)</f>
        <v>0</v>
      </c>
      <c r="F13" s="29">
        <f>SUM(F11:F12)</f>
        <v>0</v>
      </c>
      <c r="G13" s="29">
        <f>SUM(G11:G12)</f>
        <v>0</v>
      </c>
      <c r="H13" s="29">
        <f>SUM(H11:H12)</f>
        <v>0</v>
      </c>
      <c r="I13" s="30"/>
      <c r="J13" s="31"/>
    </row>
    <row r="14" customHeight="1" spans="1:12">
      <c r="A14" s="19">
        <v>3</v>
      </c>
      <c r="B14" s="20" t="s">
        <v>21</v>
      </c>
      <c r="C14" s="21">
        <v>0</v>
      </c>
      <c r="D14" s="22"/>
      <c r="E14" s="21">
        <f>C14*D14</f>
        <v>0</v>
      </c>
      <c r="F14" s="21">
        <v>0</v>
      </c>
      <c r="G14" s="21">
        <v>0</v>
      </c>
      <c r="H14" s="21">
        <f>G14+F14</f>
        <v>0</v>
      </c>
      <c r="I14" s="23"/>
      <c r="J14" s="39" t="s">
        <v>22</v>
      </c>
    </row>
    <row r="15" customHeight="1" spans="1:12">
      <c r="A15" s="19"/>
      <c r="B15" s="20"/>
      <c r="C15" s="21"/>
      <c r="D15" s="22"/>
      <c r="E15" s="21"/>
      <c r="F15" s="21">
        <v>0</v>
      </c>
      <c r="G15" s="21">
        <v>0</v>
      </c>
      <c r="H15" s="21">
        <f>G15+F15</f>
        <v>0</v>
      </c>
      <c r="I15" s="23"/>
      <c r="J15" s="40"/>
    </row>
    <row r="16" s="1" customFormat="1" customHeight="1" spans="1:12">
      <c r="A16" s="27"/>
      <c r="B16" s="28" t="s">
        <v>23</v>
      </c>
      <c r="C16" s="29">
        <f>SUM(C14)</f>
        <v>0</v>
      </c>
      <c r="D16" s="29">
        <f>SUM(D14)</f>
        <v>0</v>
      </c>
      <c r="E16" s="29">
        <f>SUM(E14)</f>
        <v>0</v>
      </c>
      <c r="F16" s="29">
        <f>SUM(F14:F15)</f>
        <v>0</v>
      </c>
      <c r="G16" s="29">
        <f>SUM(G14:G15)</f>
        <v>0</v>
      </c>
      <c r="H16" s="29">
        <f>SUM(H14:H15)</f>
        <v>0</v>
      </c>
      <c r="I16" s="30"/>
      <c r="J16" s="41"/>
    </row>
    <row r="17" customHeight="1" spans="1:10">
      <c r="A17" s="32">
        <v>4</v>
      </c>
      <c r="B17" s="33" t="s">
        <v>24</v>
      </c>
      <c r="C17" s="34">
        <v>0</v>
      </c>
      <c r="D17" s="32"/>
      <c r="E17" s="42">
        <f>C17*D17</f>
        <v>0</v>
      </c>
      <c r="F17" s="21">
        <v>0</v>
      </c>
      <c r="G17" s="21">
        <v>0</v>
      </c>
      <c r="H17" s="21">
        <f>SUM(F17:F17)</f>
        <v>0</v>
      </c>
      <c r="I17" s="23"/>
      <c r="J17" s="39" t="s">
        <v>25</v>
      </c>
    </row>
    <row r="18" customHeight="1" spans="1:10">
      <c r="A18" s="43"/>
      <c r="B18" s="44"/>
      <c r="C18" s="45"/>
      <c r="D18" s="43"/>
      <c r="E18" s="46"/>
      <c r="F18" s="21">
        <v>0</v>
      </c>
      <c r="G18" s="21">
        <v>0</v>
      </c>
      <c r="H18" s="21">
        <f>SUM(F18:F18)</f>
        <v>0</v>
      </c>
      <c r="I18" s="23"/>
      <c r="J18" s="40"/>
    </row>
    <row r="19" s="1" customFormat="1" customHeight="1" spans="1:10">
      <c r="A19" s="27"/>
      <c r="B19" s="28" t="s">
        <v>26</v>
      </c>
      <c r="C19" s="29">
        <f>SUM(C17)</f>
        <v>0</v>
      </c>
      <c r="D19" s="29">
        <f>SUM(D17)</f>
        <v>0</v>
      </c>
      <c r="E19" s="29">
        <f>SUM(E17)</f>
        <v>0</v>
      </c>
      <c r="F19" s="29">
        <f>SUM(F17:F18)</f>
        <v>0</v>
      </c>
      <c r="G19" s="29">
        <v>0</v>
      </c>
      <c r="H19" s="29">
        <f>SUM(H17:H18)</f>
        <v>0</v>
      </c>
      <c r="I19" s="30"/>
      <c r="J19" s="41"/>
    </row>
    <row r="20" customHeight="1" spans="1:10">
      <c r="A20" s="32">
        <v>5</v>
      </c>
      <c r="B20" s="33" t="s">
        <v>27</v>
      </c>
      <c r="C20" s="33">
        <v>0</v>
      </c>
      <c r="D20" s="32"/>
      <c r="E20" s="42">
        <v>0</v>
      </c>
      <c r="F20" s="21">
        <v>158</v>
      </c>
      <c r="G20" s="21">
        <v>0</v>
      </c>
      <c r="H20" s="21">
        <f>F20+G20</f>
        <v>158</v>
      </c>
      <c r="I20" s="25" t="s">
        <v>28</v>
      </c>
      <c r="J20" s="24" t="s">
        <v>29</v>
      </c>
    </row>
    <row r="21" customHeight="1" spans="1:10">
      <c r="A21" s="43"/>
      <c r="B21" s="44"/>
      <c r="C21" s="44"/>
      <c r="D21" s="43"/>
      <c r="E21" s="46"/>
      <c r="F21" s="21">
        <v>99.9</v>
      </c>
      <c r="G21" s="21">
        <v>0</v>
      </c>
      <c r="H21" s="21">
        <f>F21+G21</f>
        <v>99.9</v>
      </c>
      <c r="I21" s="25" t="s">
        <v>28</v>
      </c>
      <c r="J21" s="26"/>
    </row>
    <row r="22" customHeight="1" spans="1:10">
      <c r="A22" s="43"/>
      <c r="B22" s="44"/>
      <c r="C22" s="44"/>
      <c r="D22" s="43"/>
      <c r="E22" s="46"/>
      <c r="F22" s="21">
        <v>41.22</v>
      </c>
      <c r="G22" s="21">
        <v>0</v>
      </c>
      <c r="H22" s="21">
        <f>F22+G22</f>
        <v>41.22</v>
      </c>
      <c r="I22" s="25" t="s">
        <v>28</v>
      </c>
      <c r="J22" s="26"/>
    </row>
    <row r="23" customHeight="1" spans="1:10">
      <c r="A23" s="43"/>
      <c r="B23" s="44"/>
      <c r="C23" s="44"/>
      <c r="D23" s="43"/>
      <c r="E23" s="46"/>
      <c r="F23" s="21">
        <v>44.01</v>
      </c>
      <c r="G23" s="21">
        <v>0</v>
      </c>
      <c r="H23" s="21">
        <f>F23+G23</f>
        <v>44.01</v>
      </c>
      <c r="I23" s="25" t="s">
        <v>28</v>
      </c>
      <c r="J23" s="26"/>
    </row>
    <row r="24" customHeight="1" spans="1:10">
      <c r="A24" s="43"/>
      <c r="B24" s="44"/>
      <c r="C24" s="44"/>
      <c r="D24" s="43"/>
      <c r="E24" s="46"/>
      <c r="F24" s="21">
        <v>121</v>
      </c>
      <c r="G24" s="21">
        <v>0</v>
      </c>
      <c r="H24" s="21">
        <f>F24+G24</f>
        <v>121</v>
      </c>
      <c r="I24" s="25" t="s">
        <v>28</v>
      </c>
      <c r="J24" s="26"/>
    </row>
    <row r="25" customHeight="1" spans="1:10">
      <c r="A25" s="43"/>
      <c r="B25" s="44"/>
      <c r="C25" s="44"/>
      <c r="D25" s="43"/>
      <c r="E25" s="46"/>
      <c r="F25" s="21">
        <v>59</v>
      </c>
      <c r="G25" s="21">
        <v>0</v>
      </c>
      <c r="H25" s="21">
        <f>F25+G25</f>
        <v>59</v>
      </c>
      <c r="I25" s="47" t="s">
        <v>28</v>
      </c>
      <c r="J25" s="26"/>
    </row>
    <row r="26" customHeight="1" spans="1:10">
      <c r="A26" s="43"/>
      <c r="B26" s="44"/>
      <c r="C26" s="44"/>
      <c r="D26" s="43"/>
      <c r="E26" s="46"/>
      <c r="F26" s="21">
        <v>0</v>
      </c>
      <c r="G26" s="21">
        <v>31.77</v>
      </c>
      <c r="H26" s="21">
        <f>F26+G26</f>
        <v>31.77</v>
      </c>
      <c r="I26" s="25" t="s">
        <v>28</v>
      </c>
      <c r="J26" s="26"/>
    </row>
    <row r="27" customHeight="1" spans="1:10">
      <c r="A27" s="43"/>
      <c r="B27" s="44"/>
      <c r="C27" s="44"/>
      <c r="D27" s="43"/>
      <c r="E27" s="46"/>
      <c r="F27" s="21">
        <v>0</v>
      </c>
      <c r="G27" s="21">
        <v>1280.13</v>
      </c>
      <c r="H27" s="21">
        <f t="shared" ref="H27:H39" si="1">F27+G27</f>
        <v>1280.13</v>
      </c>
      <c r="I27" s="25" t="s">
        <v>30</v>
      </c>
      <c r="J27" s="26"/>
    </row>
    <row r="28" customHeight="1" spans="1:10">
      <c r="A28" s="43"/>
      <c r="B28" s="44"/>
      <c r="C28" s="44"/>
      <c r="D28" s="43"/>
      <c r="E28" s="46"/>
      <c r="F28" s="21">
        <v>23</v>
      </c>
      <c r="G28" s="21">
        <v>0</v>
      </c>
      <c r="H28" s="21">
        <f t="shared" si="1"/>
        <v>23</v>
      </c>
      <c r="I28" s="25" t="s">
        <v>31</v>
      </c>
      <c r="J28" s="26"/>
    </row>
    <row r="29" customHeight="1" spans="1:10">
      <c r="A29" s="43"/>
      <c r="B29" s="44"/>
      <c r="C29" s="44"/>
      <c r="D29" s="43"/>
      <c r="E29" s="46"/>
      <c r="F29" s="21">
        <v>222</v>
      </c>
      <c r="G29" s="21">
        <v>0</v>
      </c>
      <c r="H29" s="21">
        <f t="shared" si="1"/>
        <v>222</v>
      </c>
      <c r="I29" s="25" t="s">
        <v>31</v>
      </c>
      <c r="J29" s="26"/>
    </row>
    <row r="30" customHeight="1" spans="1:10">
      <c r="A30" s="43"/>
      <c r="B30" s="44"/>
      <c r="C30" s="44"/>
      <c r="D30" s="43"/>
      <c r="E30" s="46"/>
      <c r="F30" s="21">
        <v>154.88</v>
      </c>
      <c r="G30" s="21">
        <v>0</v>
      </c>
      <c r="H30" s="21">
        <f t="shared" si="1"/>
        <v>154.88</v>
      </c>
      <c r="I30" s="25" t="s">
        <v>30</v>
      </c>
      <c r="J30" s="26"/>
    </row>
    <row r="31" customHeight="1" spans="1:10">
      <c r="A31" s="43"/>
      <c r="B31" s="44"/>
      <c r="C31" s="44"/>
      <c r="D31" s="43"/>
      <c r="E31" s="46"/>
      <c r="F31" s="21">
        <v>0</v>
      </c>
      <c r="G31" s="21">
        <v>29</v>
      </c>
      <c r="H31" s="21">
        <f t="shared" si="1"/>
        <v>29</v>
      </c>
      <c r="I31" s="25" t="s">
        <v>31</v>
      </c>
      <c r="J31" s="26"/>
    </row>
    <row r="32" customHeight="1" spans="1:10">
      <c r="A32" s="43"/>
      <c r="B32" s="44"/>
      <c r="C32" s="44"/>
      <c r="D32" s="43"/>
      <c r="E32" s="46"/>
      <c r="F32" s="21">
        <v>842</v>
      </c>
      <c r="G32" s="21">
        <v>0</v>
      </c>
      <c r="H32" s="21">
        <f t="shared" si="1"/>
        <v>842</v>
      </c>
      <c r="I32" s="25" t="s">
        <v>30</v>
      </c>
      <c r="J32" s="26"/>
    </row>
    <row r="33" customHeight="1" spans="1:10">
      <c r="A33" s="43"/>
      <c r="B33" s="44"/>
      <c r="C33" s="44"/>
      <c r="D33" s="43"/>
      <c r="E33" s="46"/>
      <c r="F33" s="21">
        <v>2880</v>
      </c>
      <c r="G33" s="21">
        <v>0</v>
      </c>
      <c r="H33" s="21">
        <f t="shared" si="1"/>
        <v>2880</v>
      </c>
      <c r="I33" s="25" t="s">
        <v>30</v>
      </c>
      <c r="J33" s="26"/>
    </row>
    <row r="34" customHeight="1" spans="1:10">
      <c r="A34" s="43"/>
      <c r="B34" s="44"/>
      <c r="C34" s="44"/>
      <c r="D34" s="43"/>
      <c r="E34" s="46"/>
      <c r="F34" s="21">
        <v>19880</v>
      </c>
      <c r="G34" s="21">
        <v>0</v>
      </c>
      <c r="H34" s="21">
        <f t="shared" si="1"/>
        <v>19880</v>
      </c>
      <c r="I34" s="25" t="s">
        <v>30</v>
      </c>
      <c r="J34" s="26"/>
    </row>
    <row r="35" customHeight="1" spans="1:10">
      <c r="A35" s="43"/>
      <c r="B35" s="44"/>
      <c r="C35" s="44"/>
      <c r="D35" s="43"/>
      <c r="E35" s="46"/>
      <c r="F35" s="21">
        <v>5968</v>
      </c>
      <c r="G35" s="21">
        <v>0</v>
      </c>
      <c r="H35" s="21">
        <f t="shared" si="1"/>
        <v>5968</v>
      </c>
      <c r="I35" s="25" t="s">
        <v>30</v>
      </c>
      <c r="J35" s="26"/>
    </row>
    <row r="36" customHeight="1" spans="1:10">
      <c r="A36" s="43"/>
      <c r="B36" s="44"/>
      <c r="C36" s="44"/>
      <c r="D36" s="43"/>
      <c r="E36" s="46"/>
      <c r="F36" s="21">
        <v>0</v>
      </c>
      <c r="G36" s="21">
        <v>25</v>
      </c>
      <c r="H36" s="21">
        <f t="shared" ref="H36:H45" si="2">F36+G36</f>
        <v>25</v>
      </c>
      <c r="I36" s="25" t="s">
        <v>31</v>
      </c>
      <c r="J36" s="26"/>
    </row>
    <row r="37" customHeight="1" spans="1:10">
      <c r="A37" s="43"/>
      <c r="B37" s="44"/>
      <c r="C37" s="44"/>
      <c r="D37" s="43"/>
      <c r="E37" s="46"/>
      <c r="F37" s="21">
        <v>7992</v>
      </c>
      <c r="G37" s="21">
        <v>0</v>
      </c>
      <c r="H37" s="21">
        <f t="shared" si="2"/>
        <v>7992</v>
      </c>
      <c r="I37" s="25" t="s">
        <v>30</v>
      </c>
      <c r="J37" s="26"/>
    </row>
    <row r="38" customHeight="1" spans="1:10">
      <c r="A38" s="43"/>
      <c r="B38" s="44"/>
      <c r="C38" s="44"/>
      <c r="D38" s="43"/>
      <c r="E38" s="46"/>
      <c r="F38" s="21">
        <v>5940</v>
      </c>
      <c r="G38" s="21">
        <v>0</v>
      </c>
      <c r="H38" s="21">
        <f t="shared" si="2"/>
        <v>5940</v>
      </c>
      <c r="I38" s="25" t="s">
        <v>30</v>
      </c>
      <c r="J38" s="26"/>
    </row>
    <row r="39" customHeight="1" spans="1:10">
      <c r="A39" s="43"/>
      <c r="B39" s="44"/>
      <c r="C39" s="44"/>
      <c r="D39" s="43"/>
      <c r="E39" s="46"/>
      <c r="F39" s="21">
        <v>1377.6</v>
      </c>
      <c r="G39" s="21">
        <v>0</v>
      </c>
      <c r="H39" s="21">
        <f t="shared" si="2"/>
        <v>1377.6</v>
      </c>
      <c r="I39" s="25" t="s">
        <v>30</v>
      </c>
      <c r="J39" s="26"/>
    </row>
    <row r="40" customHeight="1" spans="1:10">
      <c r="A40" s="43"/>
      <c r="B40" s="44"/>
      <c r="C40" s="44"/>
      <c r="D40" s="43"/>
      <c r="E40" s="46"/>
      <c r="F40" s="21">
        <v>3000</v>
      </c>
      <c r="G40" s="21">
        <v>0</v>
      </c>
      <c r="H40" s="21">
        <f t="shared" si="2"/>
        <v>3000</v>
      </c>
      <c r="I40" s="25" t="s">
        <v>30</v>
      </c>
      <c r="J40" s="26"/>
    </row>
    <row r="41" customHeight="1" spans="1:10">
      <c r="A41" s="43"/>
      <c r="B41" s="44"/>
      <c r="C41" s="44"/>
      <c r="D41" s="43"/>
      <c r="E41" s="46"/>
      <c r="F41" s="21">
        <v>190</v>
      </c>
      <c r="G41" s="21">
        <v>0</v>
      </c>
      <c r="H41" s="21">
        <f t="shared" si="2"/>
        <v>190</v>
      </c>
      <c r="I41" s="25" t="s">
        <v>30</v>
      </c>
      <c r="J41" s="26"/>
    </row>
    <row r="42" customHeight="1" spans="1:10">
      <c r="A42" s="43"/>
      <c r="B42" s="44"/>
      <c r="C42" s="44"/>
      <c r="D42" s="43"/>
      <c r="E42" s="46"/>
      <c r="F42" s="21">
        <v>204.04</v>
      </c>
      <c r="G42" s="21">
        <v>0</v>
      </c>
      <c r="H42" s="21">
        <f t="shared" si="2"/>
        <v>204.04</v>
      </c>
      <c r="I42" s="25" t="s">
        <v>30</v>
      </c>
      <c r="J42" s="26"/>
    </row>
    <row r="43" customHeight="1" spans="1:10">
      <c r="A43" s="43"/>
      <c r="B43" s="44"/>
      <c r="C43" s="44"/>
      <c r="D43" s="43"/>
      <c r="E43" s="46"/>
      <c r="F43" s="21">
        <v>71.65</v>
      </c>
      <c r="G43" s="21">
        <v>0</v>
      </c>
      <c r="H43" s="21">
        <f t="shared" si="2"/>
        <v>71.65</v>
      </c>
      <c r="I43" s="25" t="s">
        <v>30</v>
      </c>
      <c r="J43" s="26"/>
    </row>
    <row r="44" customHeight="1" spans="1:10">
      <c r="A44" s="43"/>
      <c r="B44" s="44"/>
      <c r="C44" s="44"/>
      <c r="D44" s="43"/>
      <c r="E44" s="46"/>
      <c r="F44" s="21">
        <v>87.5</v>
      </c>
      <c r="G44" s="21">
        <v>0</v>
      </c>
      <c r="H44" s="21">
        <f t="shared" si="2"/>
        <v>87.5</v>
      </c>
      <c r="I44" s="25" t="s">
        <v>30</v>
      </c>
      <c r="J44" s="26"/>
    </row>
    <row r="45" customHeight="1" spans="1:10">
      <c r="A45" s="43"/>
      <c r="B45" s="44"/>
      <c r="C45" s="44"/>
      <c r="D45" s="43"/>
      <c r="E45" s="46"/>
      <c r="F45" s="21">
        <v>69.9</v>
      </c>
      <c r="G45" s="21">
        <v>0</v>
      </c>
      <c r="H45" s="21">
        <f>F45+G45</f>
        <v>69.9</v>
      </c>
      <c r="I45" s="25" t="s">
        <v>30</v>
      </c>
      <c r="J45" s="26"/>
    </row>
    <row r="46" customHeight="1" spans="1:10">
      <c r="A46" s="43"/>
      <c r="B46" s="44"/>
      <c r="C46" s="44"/>
      <c r="D46" s="43"/>
      <c r="E46" s="46"/>
      <c r="F46" s="21">
        <v>1012.85</v>
      </c>
      <c r="G46" s="21">
        <v>0</v>
      </c>
      <c r="H46" s="21">
        <f t="shared" ref="H46:H48" si="3">F46+G46</f>
        <v>1012.85</v>
      </c>
      <c r="I46" s="25" t="s">
        <v>30</v>
      </c>
      <c r="J46" s="26"/>
    </row>
    <row r="47" customHeight="1" spans="1:10">
      <c r="A47" s="43"/>
      <c r="B47" s="44"/>
      <c r="C47" s="44"/>
      <c r="D47" s="43"/>
      <c r="E47" s="46"/>
      <c r="F47" s="21">
        <v>586.72</v>
      </c>
      <c r="G47" s="21">
        <v>0</v>
      </c>
      <c r="H47" s="21">
        <f t="shared" si="3"/>
        <v>586.72</v>
      </c>
      <c r="I47" s="25" t="s">
        <v>30</v>
      </c>
      <c r="J47" s="26"/>
    </row>
    <row r="48" customHeight="1" spans="1:10">
      <c r="A48" s="43"/>
      <c r="B48" s="44"/>
      <c r="C48" s="44"/>
      <c r="D48" s="43"/>
      <c r="E48" s="46"/>
      <c r="F48" s="21">
        <v>401.4</v>
      </c>
      <c r="G48" s="21">
        <v>0</v>
      </c>
      <c r="H48" s="21">
        <f>F48+G48</f>
        <v>401.4</v>
      </c>
      <c r="I48" s="25" t="s">
        <v>30</v>
      </c>
      <c r="J48" s="26"/>
    </row>
    <row r="49" customHeight="1" spans="1:10">
      <c r="A49" s="43"/>
      <c r="B49" s="44"/>
      <c r="C49" s="44"/>
      <c r="D49" s="43"/>
      <c r="E49" s="46"/>
      <c r="F49" s="21">
        <v>1438</v>
      </c>
      <c r="G49" s="21">
        <v>0</v>
      </c>
      <c r="H49" s="21">
        <f>F49+G49</f>
        <v>1438</v>
      </c>
      <c r="I49" s="25" t="s">
        <v>30</v>
      </c>
      <c r="J49" s="26"/>
    </row>
    <row r="50" customHeight="1" spans="1:10">
      <c r="A50" s="43"/>
      <c r="B50" s="44"/>
      <c r="C50" s="44"/>
      <c r="D50" s="43"/>
      <c r="E50" s="46"/>
      <c r="F50" s="21">
        <v>13</v>
      </c>
      <c r="G50" s="21">
        <v>0</v>
      </c>
      <c r="H50" s="21">
        <f>F50+G50</f>
        <v>13</v>
      </c>
      <c r="I50" s="25" t="s">
        <v>31</v>
      </c>
      <c r="J50" s="26"/>
    </row>
    <row r="51" customHeight="1" spans="1:10">
      <c r="A51" s="43"/>
      <c r="B51" s="44"/>
      <c r="C51" s="44"/>
      <c r="D51" s="43"/>
      <c r="E51" s="46"/>
      <c r="F51" s="21">
        <v>285.28</v>
      </c>
      <c r="G51" s="21">
        <v>0</v>
      </c>
      <c r="H51" s="21">
        <f>F51+G51</f>
        <v>285.28</v>
      </c>
      <c r="I51" s="25" t="s">
        <v>30</v>
      </c>
      <c r="J51" s="26"/>
    </row>
    <row r="52" s="1" customFormat="1" customHeight="1" spans="1:10">
      <c r="A52" s="27"/>
      <c r="B52" s="28" t="s">
        <v>32</v>
      </c>
      <c r="C52" s="29">
        <f>SUM(C20)</f>
        <v>0</v>
      </c>
      <c r="D52" s="29">
        <f>SUM(D20)</f>
        <v>0</v>
      </c>
      <c r="E52" s="29">
        <f>SUM(E20)</f>
        <v>0</v>
      </c>
      <c r="F52" s="29">
        <f>SUM(F20:F51)</f>
        <v>53162.95</v>
      </c>
      <c r="G52" s="29">
        <f>SUM(G20:G51)</f>
        <v>1365.9</v>
      </c>
      <c r="H52" s="29">
        <f>SUM(H20:H51)</f>
        <v>54528.85</v>
      </c>
      <c r="I52" s="30"/>
      <c r="J52" s="31"/>
    </row>
    <row r="53" customHeight="1" spans="1:10">
      <c r="A53" s="19">
        <v>6</v>
      </c>
      <c r="B53" s="20" t="s">
        <v>33</v>
      </c>
      <c r="C53" s="21">
        <v>0</v>
      </c>
      <c r="D53" s="22"/>
      <c r="E53" s="21">
        <f>C53*D53</f>
        <v>0</v>
      </c>
      <c r="F53" s="21">
        <v>0</v>
      </c>
      <c r="G53" s="21">
        <v>0</v>
      </c>
      <c r="H53" s="21">
        <f>F53+G53</f>
        <v>0</v>
      </c>
      <c r="I53" s="25"/>
      <c r="J53" s="24" t="s">
        <v>34</v>
      </c>
    </row>
    <row r="54" s="1" customFormat="1" customHeight="1" spans="1:10">
      <c r="A54" s="27"/>
      <c r="B54" s="28" t="s">
        <v>35</v>
      </c>
      <c r="C54" s="29">
        <f>SUM(C53)</f>
        <v>0</v>
      </c>
      <c r="D54" s="29">
        <f t="shared" ref="D54:E54" si="4">SUM(D53)</f>
        <v>0</v>
      </c>
      <c r="E54" s="29">
        <f t="shared" si="4"/>
        <v>0</v>
      </c>
      <c r="F54" s="29">
        <f>SUM(F53:F53)</f>
        <v>0</v>
      </c>
      <c r="G54" s="29">
        <f>SUM(G53:G53)</f>
        <v>0</v>
      </c>
      <c r="H54" s="29">
        <f>SUM(H53:H53)</f>
        <v>0</v>
      </c>
      <c r="I54" s="30"/>
      <c r="J54" s="41"/>
    </row>
    <row r="55" customHeight="1" spans="1:10">
      <c r="A55" s="19">
        <v>7</v>
      </c>
      <c r="B55" s="20" t="s">
        <v>36</v>
      </c>
      <c r="C55" s="21">
        <v>0</v>
      </c>
      <c r="D55" s="22"/>
      <c r="E55" s="21">
        <f t="shared" ref="E54:E67" si="5">C55*D55</f>
        <v>0</v>
      </c>
      <c r="F55" s="21">
        <v>0</v>
      </c>
      <c r="G55" s="21">
        <v>0</v>
      </c>
      <c r="H55" s="21">
        <f t="shared" ref="H54:H65" si="6">F55+G55</f>
        <v>0</v>
      </c>
      <c r="I55" s="23"/>
      <c r="J55" s="48"/>
    </row>
    <row r="56" customHeight="1" spans="1:10">
      <c r="A56" s="19"/>
      <c r="B56" s="20"/>
      <c r="C56" s="21"/>
      <c r="D56" s="22"/>
      <c r="E56" s="21"/>
      <c r="F56" s="21">
        <v>0</v>
      </c>
      <c r="G56" s="21">
        <v>0</v>
      </c>
      <c r="H56" s="21">
        <f t="shared" si="6"/>
        <v>0</v>
      </c>
      <c r="I56" s="23"/>
      <c r="J56" s="49"/>
    </row>
    <row r="57" customHeight="1" spans="1:10">
      <c r="A57" s="19"/>
      <c r="B57" s="20"/>
      <c r="C57" s="21"/>
      <c r="D57" s="22"/>
      <c r="E57" s="21"/>
      <c r="F57" s="21">
        <v>0</v>
      </c>
      <c r="G57" s="21">
        <v>0</v>
      </c>
      <c r="H57" s="21">
        <f t="shared" si="6"/>
        <v>0</v>
      </c>
      <c r="I57" s="23"/>
      <c r="J57" s="49"/>
    </row>
    <row r="58" customHeight="1" spans="1:10">
      <c r="A58" s="19"/>
      <c r="B58" s="20"/>
      <c r="C58" s="21"/>
      <c r="D58" s="22"/>
      <c r="E58" s="21"/>
      <c r="F58" s="21">
        <v>0</v>
      </c>
      <c r="G58" s="21">
        <v>0</v>
      </c>
      <c r="H58" s="21">
        <f t="shared" si="6"/>
        <v>0</v>
      </c>
      <c r="I58" s="23"/>
      <c r="J58" s="49"/>
    </row>
    <row r="59" s="1" customFormat="1" customHeight="1" spans="1:10">
      <c r="A59" s="27"/>
      <c r="B59" s="28" t="s">
        <v>37</v>
      </c>
      <c r="C59" s="29">
        <f>SUM(C55)</f>
        <v>0</v>
      </c>
      <c r="D59" s="29">
        <f t="shared" ref="D59:E59" si="7">SUM(D55)</f>
        <v>0</v>
      </c>
      <c r="E59" s="29">
        <f t="shared" si="7"/>
        <v>0</v>
      </c>
      <c r="F59" s="29">
        <f>SUM(F55:F58)</f>
        <v>0</v>
      </c>
      <c r="G59" s="29">
        <f t="shared" ref="G59:H59" si="8">SUM(G55:G58)</f>
        <v>0</v>
      </c>
      <c r="H59" s="29">
        <f t="shared" si="8"/>
        <v>0</v>
      </c>
      <c r="I59" s="30"/>
      <c r="J59" s="50"/>
    </row>
    <row r="60" customHeight="1" spans="1:10">
      <c r="A60" s="19">
        <v>8</v>
      </c>
      <c r="B60" s="20" t="s">
        <v>38</v>
      </c>
      <c r="C60" s="21">
        <v>0</v>
      </c>
      <c r="D60" s="22"/>
      <c r="E60" s="21">
        <f t="shared" si="5"/>
        <v>0</v>
      </c>
      <c r="F60" s="21">
        <v>0</v>
      </c>
      <c r="G60" s="21">
        <v>0</v>
      </c>
      <c r="H60" s="21">
        <f t="shared" si="6"/>
        <v>0</v>
      </c>
      <c r="I60" s="23"/>
      <c r="J60" s="39" t="s">
        <v>39</v>
      </c>
    </row>
    <row r="61" customHeight="1" spans="1:10">
      <c r="A61" s="19"/>
      <c r="B61" s="20"/>
      <c r="C61" s="21"/>
      <c r="D61" s="22"/>
      <c r="E61" s="21"/>
      <c r="F61" s="21">
        <v>0</v>
      </c>
      <c r="G61" s="21">
        <v>0</v>
      </c>
      <c r="H61" s="21">
        <f t="shared" si="6"/>
        <v>0</v>
      </c>
      <c r="I61" s="23"/>
      <c r="J61" s="40"/>
    </row>
    <row r="62" s="1" customFormat="1" customHeight="1" spans="1:10">
      <c r="A62" s="27"/>
      <c r="B62" s="28" t="s">
        <v>40</v>
      </c>
      <c r="C62" s="29">
        <f>SUM(C60)</f>
        <v>0</v>
      </c>
      <c r="D62" s="29">
        <f t="shared" ref="D62:E62" si="9">SUM(D60)</f>
        <v>0</v>
      </c>
      <c r="E62" s="29">
        <f t="shared" si="9"/>
        <v>0</v>
      </c>
      <c r="F62" s="29">
        <f>SUM(F60:F61)</f>
        <v>0</v>
      </c>
      <c r="G62" s="29">
        <f t="shared" ref="G62:H62" si="10">SUM(G60:G61)</f>
        <v>0</v>
      </c>
      <c r="H62" s="29">
        <f t="shared" si="10"/>
        <v>0</v>
      </c>
      <c r="I62" s="30"/>
      <c r="J62" s="41"/>
    </row>
    <row r="63" customHeight="1" spans="1:10">
      <c r="A63" s="19">
        <v>9</v>
      </c>
      <c r="B63" s="20" t="s">
        <v>41</v>
      </c>
      <c r="C63" s="21">
        <v>0</v>
      </c>
      <c r="D63" s="22"/>
      <c r="E63" s="21">
        <f t="shared" si="5"/>
        <v>0</v>
      </c>
      <c r="F63" s="21">
        <v>0</v>
      </c>
      <c r="G63" s="21">
        <v>0</v>
      </c>
      <c r="H63" s="21">
        <f t="shared" si="6"/>
        <v>0</v>
      </c>
      <c r="I63" s="25">
        <v>0</v>
      </c>
      <c r="J63" s="24" t="s">
        <v>42</v>
      </c>
    </row>
    <row r="64" customHeight="1" spans="1:10">
      <c r="A64" s="19"/>
      <c r="B64" s="20"/>
      <c r="C64" s="21"/>
      <c r="D64" s="22"/>
      <c r="E64" s="21"/>
      <c r="F64" s="21">
        <v>0</v>
      </c>
      <c r="G64" s="21">
        <v>0</v>
      </c>
      <c r="H64" s="21">
        <f t="shared" si="6"/>
        <v>0</v>
      </c>
      <c r="I64" s="23"/>
      <c r="J64" s="26"/>
    </row>
    <row r="65" customHeight="1" spans="1:10">
      <c r="A65" s="19"/>
      <c r="B65" s="20"/>
      <c r="C65" s="21"/>
      <c r="D65" s="22"/>
      <c r="E65" s="21"/>
      <c r="F65" s="21">
        <v>0</v>
      </c>
      <c r="G65" s="21">
        <v>0</v>
      </c>
      <c r="H65" s="21">
        <f t="shared" si="6"/>
        <v>0</v>
      </c>
      <c r="I65" s="23"/>
      <c r="J65" s="26"/>
    </row>
    <row r="66" s="1" customFormat="1" customHeight="1" spans="1:10">
      <c r="A66" s="27"/>
      <c r="B66" s="28" t="s">
        <v>43</v>
      </c>
      <c r="C66" s="29">
        <f>SUM(C63)</f>
        <v>0</v>
      </c>
      <c r="D66" s="29">
        <f t="shared" ref="D66:E66" si="11">SUM(D63)</f>
        <v>0</v>
      </c>
      <c r="E66" s="29">
        <f t="shared" si="11"/>
        <v>0</v>
      </c>
      <c r="F66" s="29">
        <f>SUM(F63:F65)</f>
        <v>0</v>
      </c>
      <c r="G66" s="29">
        <f t="shared" ref="G66:H66" si="12">SUM(G63:G65)</f>
        <v>0</v>
      </c>
      <c r="H66" s="29">
        <f t="shared" si="12"/>
        <v>0</v>
      </c>
      <c r="I66" s="30"/>
      <c r="J66" s="31"/>
    </row>
    <row r="67" customHeight="1" spans="1:10">
      <c r="A67" s="32">
        <v>10</v>
      </c>
      <c r="B67" s="20" t="s">
        <v>44</v>
      </c>
      <c r="C67" s="21">
        <v>0</v>
      </c>
      <c r="D67" s="22"/>
      <c r="E67" s="21">
        <f t="shared" si="5"/>
        <v>0</v>
      </c>
      <c r="F67" s="21">
        <v>0</v>
      </c>
      <c r="G67" s="21">
        <v>0</v>
      </c>
      <c r="H67" s="21">
        <f>F67+G67</f>
        <v>0</v>
      </c>
      <c r="I67" s="25"/>
      <c r="J67" s="48"/>
    </row>
    <row r="68" customHeight="1" spans="1:10">
      <c r="A68" s="43"/>
      <c r="B68" s="20"/>
      <c r="C68" s="21"/>
      <c r="D68" s="22"/>
      <c r="E68" s="21"/>
      <c r="F68" s="21">
        <v>0</v>
      </c>
      <c r="G68" s="21">
        <v>0</v>
      </c>
      <c r="H68" s="21">
        <f>F68+G68</f>
        <v>0</v>
      </c>
      <c r="I68" s="25"/>
      <c r="J68" s="49"/>
    </row>
    <row r="69" s="1" customFormat="1" customHeight="1" spans="1:10">
      <c r="A69" s="27"/>
      <c r="B69" s="28" t="s">
        <v>45</v>
      </c>
      <c r="C69" s="29">
        <f>SUM(C67)</f>
        <v>0</v>
      </c>
      <c r="D69" s="29">
        <f t="shared" ref="D69:E69" si="13">SUM(D67)</f>
        <v>0</v>
      </c>
      <c r="E69" s="29">
        <f t="shared" si="13"/>
        <v>0</v>
      </c>
      <c r="F69" s="29">
        <f>SUM(F67:F68)</f>
        <v>0</v>
      </c>
      <c r="G69" s="29">
        <f>SUM(G67:G68)</f>
        <v>0</v>
      </c>
      <c r="H69" s="29">
        <f>SUM(H67:H68)</f>
        <v>0</v>
      </c>
      <c r="I69" s="30"/>
      <c r="J69" s="50"/>
    </row>
    <row r="70" customHeight="1" spans="1:10">
      <c r="A70" s="27"/>
      <c r="B70" s="28" t="s">
        <v>46</v>
      </c>
      <c r="C70" s="29">
        <f t="shared" ref="C70:H70" si="14">SUM(C69,C66,C62,C59,C54,C52,C19,C16,C13,C10)</f>
        <v>0</v>
      </c>
      <c r="D70" s="29">
        <f t="shared" si="14"/>
        <v>0</v>
      </c>
      <c r="E70" s="29">
        <f t="shared" si="14"/>
        <v>0</v>
      </c>
      <c r="F70" s="29">
        <f t="shared" si="14"/>
        <v>53162.95</v>
      </c>
      <c r="G70" s="29">
        <f t="shared" si="14"/>
        <v>1365.9</v>
      </c>
      <c r="H70" s="29">
        <f t="shared" si="14"/>
        <v>54528.85</v>
      </c>
      <c r="I70" s="30"/>
      <c r="J70" s="51"/>
    </row>
    <row r="74" customHeight="1" spans="1:10">
      <c r="A74" s="52" t="s">
        <v>47</v>
      </c>
      <c r="B74" s="53"/>
      <c r="C74" s="54" t="s">
        <v>48</v>
      </c>
      <c r="D74" s="54"/>
      <c r="E74" s="54" t="s">
        <v>49</v>
      </c>
      <c r="F74" s="54"/>
      <c r="G74" s="54" t="s">
        <v>50</v>
      </c>
      <c r="H74" s="54"/>
      <c r="I74" s="55" t="s">
        <v>51</v>
      </c>
    </row>
    <row r="75" customHeight="1" spans="1:10">
      <c r="A75" s="56">
        <f>C70</f>
        <v>0</v>
      </c>
      <c r="B75" s="57"/>
      <c r="C75" s="57">
        <f>H70</f>
        <v>54528.85</v>
      </c>
      <c r="D75" s="57"/>
      <c r="E75" s="57">
        <f>F70</f>
        <v>53162.95</v>
      </c>
      <c r="F75" s="57"/>
      <c r="G75" s="57">
        <f>G70</f>
        <v>1365.9</v>
      </c>
      <c r="H75" s="57"/>
      <c r="I75" s="58">
        <f>A75-C75</f>
        <v>-54528.85</v>
      </c>
    </row>
    <row r="77" customHeight="1" spans="1:10">
      <c r="A77" s="59" t="s">
        <v>52</v>
      </c>
      <c r="B77" s="1" t="s">
        <v>53</v>
      </c>
      <c r="C77" s="60" t="s">
        <v>54</v>
      </c>
      <c r="D77" s="59"/>
      <c r="E77" s="59" t="s">
        <v>55</v>
      </c>
      <c r="F77" s="59"/>
      <c r="G77" s="59" t="s">
        <v>56</v>
      </c>
      <c r="H77" s="59"/>
      <c r="I77" s="61"/>
    </row>
    <row r="79" customHeight="1" spans="1:10">
      <c r="F79" t="s">
        <v>57</v>
      </c>
    </row>
  </sheetData>
  <mergeCells count="71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9"/>
    <mergeCell ref="A11:A12"/>
    <mergeCell ref="A14:A15"/>
    <mergeCell ref="A17:A18"/>
    <mergeCell ref="A20:A51"/>
    <mergeCell ref="A55:A58"/>
    <mergeCell ref="A60:A61"/>
    <mergeCell ref="A63:A65"/>
    <mergeCell ref="A67:A68"/>
    <mergeCell ref="B6:B7"/>
    <mergeCell ref="B8:B9"/>
    <mergeCell ref="B11:B12"/>
    <mergeCell ref="B14:B15"/>
    <mergeCell ref="B17:B18"/>
    <mergeCell ref="B20:B51"/>
    <mergeCell ref="B55:B58"/>
    <mergeCell ref="B60:B61"/>
    <mergeCell ref="B63:B65"/>
    <mergeCell ref="B67:B68"/>
    <mergeCell ref="C8:C9"/>
    <mergeCell ref="C11:C12"/>
    <mergeCell ref="C14:C15"/>
    <mergeCell ref="C17:C18"/>
    <mergeCell ref="C20:C51"/>
    <mergeCell ref="C55:C58"/>
    <mergeCell ref="C60:C61"/>
    <mergeCell ref="C63:C65"/>
    <mergeCell ref="C67:C68"/>
    <mergeCell ref="D8:D9"/>
    <mergeCell ref="D11:D12"/>
    <mergeCell ref="D14:D15"/>
    <mergeCell ref="D17:D18"/>
    <mergeCell ref="D20:D51"/>
    <mergeCell ref="D55:D58"/>
    <mergeCell ref="D60:D61"/>
    <mergeCell ref="D63:D65"/>
    <mergeCell ref="D67:D68"/>
    <mergeCell ref="E8:E9"/>
    <mergeCell ref="E11:E12"/>
    <mergeCell ref="E14:E15"/>
    <mergeCell ref="E17:E18"/>
    <mergeCell ref="E20:E51"/>
    <mergeCell ref="E55:E58"/>
    <mergeCell ref="E60:E61"/>
    <mergeCell ref="E63:E65"/>
    <mergeCell ref="E67:E68"/>
    <mergeCell ref="J4:J5"/>
    <mergeCell ref="J6:J7"/>
    <mergeCell ref="J8:J10"/>
    <mergeCell ref="J11:J13"/>
    <mergeCell ref="J14:J16"/>
    <mergeCell ref="J17:J19"/>
    <mergeCell ref="J20:J52"/>
    <mergeCell ref="J53:J54"/>
    <mergeCell ref="J55:J59"/>
    <mergeCell ref="J60:J62"/>
    <mergeCell ref="J63:J66"/>
    <mergeCell ref="J67:J69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2026-01-22T07:04:09Z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