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<sst xmlns="http://schemas.openxmlformats.org/spreadsheetml/2006/main" count="90">
  <si>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</si>
  <si>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</si>
  <si>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</si>
  <si>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</si>
  <si>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</si>
  <si>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</si>
  <si>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</si>
  <si>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</si>
  <si>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</si>
  <si>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</si>
  <si>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</si>
  <si>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</si>
  <si>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</si>
  <si>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</si>
  <si>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</si>
  <si>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</si>
  <si>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</si>
  <si>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</si>
  <si>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滴滴费</t>
  </si>
  <si>
    <t>加油费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</si>
  <si>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</si>
  <si>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</si>
  <si>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</si>
  <si>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</si>
  <si>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</si>
  <si>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</si>
  <si>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</si>
  <si>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</si>
  <si>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</si>
  <si>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</si>
  <si>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</si>
  <si>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</si>
  <si>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</si>
  <si>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</si>
  <si>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</si>
  <si>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</si>
  <si>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</si>
  <si>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</si>
  <si>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</si>
  <si>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</si>
  <si>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</si>
  <si>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</si>
  <si>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</si>
  <si>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</si>
  <si>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</si>
  <si>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</si>
  <si>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</si>
  <si>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食品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</si>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</sst>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0.00_);[Red]\(0.00\)"/>
    <numFmt numFmtId="179" formatCode="#,##0.00_);[Red]\(#,##0.00\)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26" sqref="I26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98</v>
      </c>
      <c r="G8" s="63">
        <v>0</v>
      </c>
      <c r="H8" s="63">
        <f t="shared" ref="H8:H45" si="0">F8+G8</f>
        <v>98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5201.14</v>
      </c>
      <c r="G9" s="63">
        <v>0</v>
      </c>
      <c r="H9" s="63">
        <f t="shared" si="0"/>
        <v>5201.14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5958.21</v>
      </c>
      <c r="G10" s="63">
        <v>0</v>
      </c>
      <c r="H10" s="63">
        <f t="shared" si="0"/>
        <v>5958.21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3000</v>
      </c>
      <c r="G11" s="63">
        <v>0</v>
      </c>
      <c r="H11" s="63">
        <f t="shared" si="0"/>
        <v>3000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21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14257.35</v>
      </c>
      <c r="G13" s="67">
        <f t="shared" ref="G13:H13" si="1">SUM(G8:G12)</f>
        <v>0</v>
      </c>
      <c r="H13" s="67">
        <f t="shared" si="1"/>
        <v>14257.35</v>
      </c>
      <c r="I13" s="87"/>
      <c r="J13" s="88"/>
    </row>
    <row r="14" customHeight="1" spans="1:10">
      <c r="A14" s="68">
        <v>2</v>
      </c>
      <c r="B14" s="69" t="s">
        <v>22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23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27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0</v>
      </c>
      <c r="D22" s="64"/>
      <c r="E22" s="63">
        <f>C22*D22</f>
        <v>0</v>
      </c>
      <c r="F22" s="63">
        <v>793</v>
      </c>
      <c r="G22" s="63">
        <v>74.98</v>
      </c>
      <c r="H22" s="63">
        <f t="shared" si="0"/>
        <v>867.98</v>
      </c>
      <c r="I22" s="84" t="s">
        <v>29</v>
      </c>
      <c r="J22" s="89" t="s">
        <v>30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31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793</v>
      </c>
      <c r="G24" s="67">
        <f t="shared" ref="G24:H24" si="6">SUM(G22:G23)</f>
        <v>74.98</v>
      </c>
      <c r="H24" s="67">
        <f t="shared" si="6"/>
        <v>867.98</v>
      </c>
      <c r="I24" s="87"/>
      <c r="J24" s="91"/>
    </row>
    <row r="25" customHeight="1" spans="1:10">
      <c r="A25" s="68">
        <v>5</v>
      </c>
      <c r="B25" s="69" t="s">
        <v>32</v>
      </c>
      <c r="C25" s="70">
        <v>0</v>
      </c>
      <c r="D25" s="68">
        <v>1</v>
      </c>
      <c r="E25" s="70"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33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34</v>
      </c>
      <c r="C27" s="67">
        <f>SUM(C25)</f>
        <v>0</v>
      </c>
      <c r="D27" s="67">
        <f t="shared" ref="D27:E27" si="8">SUM(D25)</f>
        <v>1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35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36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37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38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39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40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41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42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43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44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45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46</v>
      </c>
      <c r="C45" s="63">
        <v>0</v>
      </c>
      <c r="D45" s="64">
        <v>1</v>
      </c>
      <c r="E45" s="63">
        <f>C45*D45</f>
        <v>0</v>
      </c>
      <c r="F45" s="63">
        <v>97.3</v>
      </c>
      <c r="G45" s="63">
        <v>0</v>
      </c>
      <c r="H45" s="63">
        <f t="shared" si="0"/>
        <v>97.3</v>
      </c>
      <c r="I45" s="84" t="s">
        <v>47</v>
      </c>
      <c r="J45" s="92"/>
    </row>
    <row r="46" customHeight="1" spans="1:10">
      <c r="A46" s="74"/>
      <c r="B46" s="62"/>
      <c r="C46" s="63"/>
      <c r="D46" s="64"/>
      <c r="E46" s="63"/>
      <c r="F46" s="63">
        <v>90</v>
      </c>
      <c r="G46" s="63">
        <v>0</v>
      </c>
      <c r="H46" s="63">
        <f t="shared" ref="H46:H51" si="18">F46+G46</f>
        <v>90</v>
      </c>
      <c r="I46" s="84" t="s">
        <v>48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49</v>
      </c>
      <c r="C52" s="67">
        <f>SUM(C45)</f>
        <v>0</v>
      </c>
      <c r="D52" s="67">
        <f t="shared" ref="D52:E52" si="19">SUM(D45)</f>
        <v>1</v>
      </c>
      <c r="E52" s="67">
        <f t="shared" si="19"/>
        <v>0</v>
      </c>
      <c r="F52" s="67">
        <f>SUM(F45:F51)</f>
        <v>187.3</v>
      </c>
      <c r="G52" s="67">
        <f t="shared" ref="G52:H52" si="20">SUM(G45:G51)</f>
        <v>0</v>
      </c>
      <c r="H52" s="67">
        <f t="shared" si="20"/>
        <v>187.3</v>
      </c>
      <c r="I52" s="87"/>
      <c r="J52" s="94"/>
    </row>
    <row r="53" customHeight="1" spans="1:10">
      <c r="A53" s="65"/>
      <c r="B53" s="66" t="s">
        <v>50</v>
      </c>
      <c r="C53" s="67">
        <f>SUM(C52,C44,C40,C37,C32,C27,C24,C21,C16,C13)</f>
        <v>0</v>
      </c>
      <c r="D53" s="67">
        <f t="shared" ref="D53:H53" si="21">SUM(D52,D44,D40,D37,D32,D27,D24,D21,D16,D13)</f>
        <v>2</v>
      </c>
      <c r="E53" s="67">
        <f t="shared" si="21"/>
        <v>0</v>
      </c>
      <c r="F53" s="67">
        <f t="shared" si="21"/>
        <v>15237.65</v>
      </c>
      <c r="G53" s="67">
        <f t="shared" si="21"/>
        <v>74.98</v>
      </c>
      <c r="H53" s="67">
        <f t="shared" si="21"/>
        <v>15312.63</v>
      </c>
      <c r="I53" s="87"/>
      <c r="J53" s="95"/>
    </row>
    <row r="57" customHeight="1" spans="1:9">
      <c r="A57" s="75" t="s">
        <v>51</v>
      </c>
      <c r="B57" s="76"/>
      <c r="C57" s="77" t="s">
        <v>52</v>
      </c>
      <c r="D57" s="77"/>
      <c r="E57" s="77" t="s">
        <v>53</v>
      </c>
      <c r="F57" s="77"/>
      <c r="G57" s="77" t="s">
        <v>54</v>
      </c>
      <c r="H57" s="77"/>
      <c r="I57" s="96" t="s">
        <v>55</v>
      </c>
    </row>
    <row r="58" customHeight="1" spans="1:9">
      <c r="A58" s="78">
        <f>E53</f>
        <v>0</v>
      </c>
      <c r="B58" s="79"/>
      <c r="C58" s="79">
        <f>H53</f>
        <v>15312.63</v>
      </c>
      <c r="D58" s="79"/>
      <c r="E58" s="79">
        <f>F53</f>
        <v>15237.65</v>
      </c>
      <c r="F58" s="79"/>
      <c r="G58" s="79">
        <f>G53</f>
        <v>74.98</v>
      </c>
      <c r="H58" s="79"/>
      <c r="I58" s="97">
        <f>A58-C58</f>
        <v>-15312.63</v>
      </c>
    </row>
    <row r="60" customHeight="1" spans="1:9">
      <c r="A60" s="80" t="s">
        <v>56</v>
      </c>
      <c r="B60" s="81"/>
      <c r="C60" s="82" t="s">
        <v>57</v>
      </c>
      <c r="D60" s="80"/>
      <c r="E60" s="80" t="s">
        <v>58</v>
      </c>
      <c r="F60" s="80"/>
      <c r="G60" s="80" t="s">
        <v>59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29</v>
      </c>
      <c r="F14" s="23"/>
      <c r="G14" s="25">
        <v>0</v>
      </c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57</v>
      </c>
      <c r="G23" s="16" t="s">
        <v>84</v>
      </c>
      <c r="H23" s="16"/>
      <c r="I23" s="16"/>
      <c r="J23" s="16" t="s">
        <v>59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6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57</v>
      </c>
      <c r="G38" s="16" t="s">
        <v>84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2018-04-09T06:18:59Z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