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<sst xmlns="http://schemas.openxmlformats.org/spreadsheetml/2006/main" count="103">
  <si>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</si>
  <si>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团号：HMZA-181022-QDH689</t>
  </si>
  <si>
    <t>会议日期：10.22-10.28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</si>
  <si>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</si>
  <si>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</si>
  <si>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</si>
  <si>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</si>
  <si>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</si>
  <si>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</si>
  <si>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</si>
  <si>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</si>
  <si>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</si>
  <si>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</si>
  <si>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</si>
  <si>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</si>
  <si>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</si>
  <si>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</si>
  <si>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</si>
  <si>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</si>
  <si>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</si>
  <si>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</si>
  <si>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</si>
  <si>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</si>
  <si>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</si>
  <si>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</si>
  <si>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</si>
  <si>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</si>
  <si>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</si>
  <si>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</si>
  <si>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</si>
  <si>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</si>
  <si>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</si>
  <si>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</si>
  <si>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</si>
  <si>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</si>
  <si>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</si>
  <si>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</si>
  <si>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</si>
  <si>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</si>
  <si>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</si>
  <si>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</si>
  <si>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</si>
  <si>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</si>
  <si>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</si>
  <si>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</si>
  <si>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</si>
  <si>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</si>
  <si>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</si>
  <si>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</si>
  <si>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</si>
  <si>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</si>
  <si>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</si>
  <si>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</si>
  <si>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</si>
  <si>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</si>
  <si>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</si>
  <si>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</si>
  <si>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</si>
  <si>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</si>
  <si>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遵义</t>
  </si>
  <si>
    <t>部门:</t>
  </si>
  <si>
    <t>企划活动部</t>
  </si>
  <si>
    <t>发生日期:</t>
  </si>
  <si>
    <t>10.22-28</t>
  </si>
  <si>
    <t>报销日期:</t>
  </si>
  <si>
    <t>团号:</t>
  </si>
  <si>
    <t>HMZA-181022-QDH689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</si>
  <si>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</si>
  <si>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</si>
  <si>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</si>
  <si>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</si>
  <si>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</si>
  <si>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</si>
  <si>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</si>
  <si>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</si>
  <si>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</si>
  <si>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</si>
  <si>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10.21日机场-重美酒店</t>
  </si>
  <si>
    <t>10.25日重美酒店-格兰云天酒店</t>
  </si>
  <si>
    <t>10.21日重美酒店-格兰云天酒店-重美酒店</t>
  </si>
  <si>
    <t>10.24日格兰云天-超市</t>
  </si>
  <si>
    <t>10.25日格兰云天-超市-格兰云天</t>
  </si>
  <si>
    <t>10.26日格兰云天-超市-药店-格兰云天</t>
  </si>
  <si>
    <t>10.27日格兰云天-超市-水果店-格兰云天</t>
  </si>
  <si>
    <t>10.28日酒店-遵义站</t>
  </si>
  <si>
    <t>10.28日机场-家</t>
  </si>
  <si>
    <t>过路费</t>
  </si>
  <si>
    <t>住宿费</t>
  </si>
  <si>
    <t>餐费</t>
  </si>
  <si>
    <t>王凤雨21日餐</t>
  </si>
  <si>
    <t>王凤雨22日餐</t>
  </si>
  <si>
    <t>王凤雨28日餐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</si>
  <si>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</si>
  <si>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</si>
  <si>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</si>
  <si>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</si>
  <si>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</si>
  <si>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</si>
  <si>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</si>
  <si>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</si>
  <si>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</si>
  <si>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10.22-26</t>
  </si>
  <si>
    <t>10.21、10.27-28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</si>
</sst>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29" borderId="22" applyNumberFormat="0" applyAlignment="0" applyProtection="0">
      <alignment vertical="center"/>
    </xf>
    <xf numFmtId="0" fontId="24" fillId="29" borderId="20" applyNumberFormat="0" applyAlignment="0" applyProtection="0">
      <alignment vertical="center"/>
    </xf>
    <xf numFmtId="0" fontId="20" fillId="26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61"/>
    <col min="2" max="2" width="16.75" customWidth="1"/>
    <col min="3" max="3" width="9" style="6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4"/>
      <c r="J8" s="95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4"/>
      <c r="J9" s="96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4"/>
      <c r="J10" s="96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4"/>
      <c r="J11" s="96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4"/>
      <c r="J12" s="96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7"/>
      <c r="J13" s="98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4"/>
      <c r="J14" s="95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4"/>
      <c r="J15" s="96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7"/>
      <c r="J16" s="98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4"/>
      <c r="J17" s="99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4"/>
      <c r="J18" s="100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4"/>
      <c r="J19" s="100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4"/>
      <c r="J20" s="100"/>
    </row>
    <row r="21" s="60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7"/>
      <c r="J21" s="101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4"/>
      <c r="J22" s="99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4"/>
      <c r="J23" s="100"/>
    </row>
    <row r="24" s="60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7"/>
      <c r="J24" s="101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4"/>
      <c r="J25" s="95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4"/>
      <c r="J26" s="96"/>
    </row>
    <row r="27" s="60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7"/>
      <c r="J27" s="98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4"/>
      <c r="J28" s="95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4"/>
      <c r="J29" s="100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4"/>
      <c r="J30" s="100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4"/>
      <c r="J31" s="100"/>
    </row>
    <row r="32" s="60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7"/>
      <c r="J32" s="101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4"/>
      <c r="J34" s="103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4"/>
      <c r="J35" s="103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4"/>
      <c r="J36" s="103"/>
    </row>
    <row r="37" s="60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7"/>
      <c r="J37" s="104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4"/>
      <c r="J38" s="99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4"/>
      <c r="J39" s="100"/>
    </row>
    <row r="40" s="60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7"/>
      <c r="J40" s="101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4"/>
      <c r="J41" s="95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4"/>
      <c r="J42" s="96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4"/>
      <c r="J43" s="96"/>
    </row>
    <row r="44" s="60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7"/>
      <c r="J44" s="98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73">
        <v>0</v>
      </c>
      <c r="G45" s="73">
        <v>0</v>
      </c>
      <c r="H45" s="73">
        <f>F45+G45</f>
        <v>0</v>
      </c>
      <c r="I45" s="105"/>
      <c r="J45" s="102"/>
    </row>
    <row r="46" customHeight="1" spans="1:10">
      <c r="A46" s="84"/>
      <c r="B46" s="72"/>
      <c r="C46" s="73"/>
      <c r="D46" s="74"/>
      <c r="E46" s="73"/>
      <c r="F46" s="73">
        <v>0</v>
      </c>
      <c r="G46" s="73">
        <v>0</v>
      </c>
      <c r="H46" s="73">
        <f t="shared" ref="H46:H51" si="19">F46+G46</f>
        <v>0</v>
      </c>
      <c r="I46" s="94"/>
      <c r="J46" s="103"/>
    </row>
    <row r="47" customHeight="1" spans="1:10">
      <c r="A47" s="84"/>
      <c r="B47" s="72"/>
      <c r="C47" s="73"/>
      <c r="D47" s="74"/>
      <c r="E47" s="73"/>
      <c r="F47" s="73">
        <v>0</v>
      </c>
      <c r="G47" s="73">
        <v>0</v>
      </c>
      <c r="H47" s="73">
        <f t="shared" si="19"/>
        <v>0</v>
      </c>
      <c r="I47" s="94"/>
      <c r="J47" s="103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4"/>
      <c r="J48" s="103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4"/>
      <c r="J49" s="103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4"/>
      <c r="J50" s="103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4"/>
      <c r="J51" s="103"/>
    </row>
    <row r="52" s="60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7"/>
      <c r="J52" s="104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7"/>
      <c r="J53" s="106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7" t="s">
        <v>48</v>
      </c>
    </row>
    <row r="58" customHeight="1" spans="1:9">
      <c r="A58" s="88">
        <f>E53</f>
        <v>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8">
        <f>A58-C58</f>
        <v>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B16" workbookViewId="0">
      <selection activeCell="K33" sqref="K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7"/>
      <c r="J7" s="11">
        <v>11.2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8"/>
      <c r="J8" s="15" t="s">
        <v>66</v>
      </c>
      <c r="K8" s="4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50"/>
      <c r="J11" s="51"/>
      <c r="K11" s="5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8"/>
      <c r="G12" s="25">
        <v>126.95</v>
      </c>
      <c r="H12" s="25">
        <v>126.95</v>
      </c>
      <c r="I12" s="50"/>
      <c r="J12" s="51"/>
      <c r="K12" s="52" t="s">
        <v>77</v>
      </c>
    </row>
    <row r="13" ht="23" customHeight="1" spans="2:11">
      <c r="B13" s="22"/>
      <c r="C13" s="23"/>
      <c r="D13" s="26"/>
      <c r="E13" s="29"/>
      <c r="F13" s="30"/>
      <c r="G13" s="25">
        <v>6</v>
      </c>
      <c r="H13" s="25">
        <v>6</v>
      </c>
      <c r="I13" s="50"/>
      <c r="J13" s="51"/>
      <c r="K13" s="52" t="s">
        <v>78</v>
      </c>
    </row>
    <row r="14" ht="23" customHeight="1" spans="2:11">
      <c r="B14" s="22"/>
      <c r="C14" s="23"/>
      <c r="D14" s="26"/>
      <c r="E14" s="31"/>
      <c r="F14" s="32"/>
      <c r="G14" s="25">
        <v>31.6</v>
      </c>
      <c r="H14" s="25">
        <v>31.6</v>
      </c>
      <c r="I14" s="50"/>
      <c r="J14" s="51"/>
      <c r="K14" s="52" t="s">
        <v>79</v>
      </c>
    </row>
    <row r="15" ht="23" customHeight="1" spans="2:11">
      <c r="B15" s="22"/>
      <c r="C15" s="23"/>
      <c r="D15" s="26"/>
      <c r="E15" s="31"/>
      <c r="F15" s="32"/>
      <c r="G15" s="25">
        <v>7.8</v>
      </c>
      <c r="H15" s="25">
        <v>7.8</v>
      </c>
      <c r="I15" s="50"/>
      <c r="J15" s="51"/>
      <c r="K15" s="52" t="s">
        <v>80</v>
      </c>
    </row>
    <row r="16" ht="23" customHeight="1" spans="2:11">
      <c r="B16" s="22"/>
      <c r="C16" s="23"/>
      <c r="D16" s="26"/>
      <c r="E16" s="31"/>
      <c r="F16" s="32"/>
      <c r="G16" s="25">
        <v>18</v>
      </c>
      <c r="H16" s="25">
        <v>18</v>
      </c>
      <c r="I16" s="50"/>
      <c r="J16" s="51"/>
      <c r="K16" s="52" t="s">
        <v>81</v>
      </c>
    </row>
    <row r="17" ht="23" customHeight="1" spans="2:11">
      <c r="B17" s="22"/>
      <c r="C17" s="23"/>
      <c r="D17" s="26"/>
      <c r="E17" s="31"/>
      <c r="F17" s="32"/>
      <c r="G17" s="25">
        <v>25.9</v>
      </c>
      <c r="H17" s="25">
        <v>25.9</v>
      </c>
      <c r="I17" s="50"/>
      <c r="J17" s="51"/>
      <c r="K17" s="52" t="s">
        <v>82</v>
      </c>
    </row>
    <row r="18" ht="23" customHeight="1" spans="2:11">
      <c r="B18" s="22"/>
      <c r="C18" s="23"/>
      <c r="D18" s="26"/>
      <c r="E18" s="31"/>
      <c r="F18" s="32"/>
      <c r="G18" s="25">
        <v>39.8</v>
      </c>
      <c r="H18" s="25">
        <v>39.8</v>
      </c>
      <c r="I18" s="50"/>
      <c r="J18" s="51"/>
      <c r="K18" s="52" t="s">
        <v>83</v>
      </c>
    </row>
    <row r="19" ht="23" customHeight="1" spans="2:11">
      <c r="B19" s="22"/>
      <c r="C19" s="23"/>
      <c r="D19" s="26"/>
      <c r="E19" s="33"/>
      <c r="F19" s="34"/>
      <c r="G19" s="25">
        <v>18.2</v>
      </c>
      <c r="H19" s="25">
        <v>18.2</v>
      </c>
      <c r="I19" s="50"/>
      <c r="J19" s="51"/>
      <c r="K19" s="52" t="s">
        <v>84</v>
      </c>
    </row>
    <row r="20" ht="23" customHeight="1" spans="2:11">
      <c r="B20" s="22"/>
      <c r="C20" s="23"/>
      <c r="D20" s="26"/>
      <c r="E20" s="33"/>
      <c r="F20" s="34"/>
      <c r="G20" s="25">
        <v>55</v>
      </c>
      <c r="H20" s="25">
        <v>55</v>
      </c>
      <c r="I20" s="50"/>
      <c r="J20" s="51"/>
      <c r="K20" s="52" t="s">
        <v>85</v>
      </c>
    </row>
    <row r="21" ht="23" customHeight="1" spans="2:11">
      <c r="B21" s="22"/>
      <c r="C21" s="23"/>
      <c r="D21" s="26"/>
      <c r="E21" s="35"/>
      <c r="F21" s="36"/>
      <c r="G21" s="25">
        <v>17</v>
      </c>
      <c r="H21" s="25">
        <v>17</v>
      </c>
      <c r="I21" s="50"/>
      <c r="J21" s="51"/>
      <c r="K21" s="52" t="s">
        <v>86</v>
      </c>
    </row>
    <row r="22" ht="20.1" customHeight="1" spans="2:11">
      <c r="B22" s="22">
        <v>3</v>
      </c>
      <c r="C22" s="23"/>
      <c r="D22" s="26"/>
      <c r="E22" s="22" t="s">
        <v>87</v>
      </c>
      <c r="F22" s="23"/>
      <c r="G22" s="25">
        <v>0</v>
      </c>
      <c r="H22" s="25"/>
      <c r="I22" s="50"/>
      <c r="J22" s="51"/>
      <c r="K22" s="52" t="s">
        <v>75</v>
      </c>
    </row>
    <row r="23" ht="20.1" customHeight="1" spans="2:11">
      <c r="B23" s="22"/>
      <c r="C23" s="23"/>
      <c r="D23" s="26"/>
      <c r="E23" s="27" t="s">
        <v>88</v>
      </c>
      <c r="F23" s="28"/>
      <c r="G23" s="25">
        <v>82</v>
      </c>
      <c r="H23" s="25">
        <v>82</v>
      </c>
      <c r="I23" s="50"/>
      <c r="J23" s="51"/>
      <c r="K23" s="52" t="s">
        <v>89</v>
      </c>
    </row>
    <row r="24" ht="20.1" customHeight="1" spans="2:11">
      <c r="B24" s="22"/>
      <c r="C24" s="23"/>
      <c r="D24" s="26"/>
      <c r="E24" s="31"/>
      <c r="F24" s="32"/>
      <c r="G24" s="25">
        <v>23.3</v>
      </c>
      <c r="H24" s="25"/>
      <c r="I24" s="50"/>
      <c r="J24" s="51">
        <v>23.3</v>
      </c>
      <c r="K24" s="52" t="s">
        <v>90</v>
      </c>
    </row>
    <row r="25" ht="20.1" customHeight="1" spans="2:11">
      <c r="B25" s="22"/>
      <c r="C25" s="23"/>
      <c r="D25" s="26"/>
      <c r="E25" s="31"/>
      <c r="F25" s="32"/>
      <c r="G25" s="25">
        <v>46</v>
      </c>
      <c r="H25" s="25">
        <v>46</v>
      </c>
      <c r="I25" s="50"/>
      <c r="J25" s="51"/>
      <c r="K25" s="52" t="s">
        <v>91</v>
      </c>
    </row>
    <row r="26" ht="20.1" customHeight="1" spans="2:11">
      <c r="B26" s="22">
        <v>4</v>
      </c>
      <c r="C26" s="23"/>
      <c r="D26" s="26"/>
      <c r="E26" s="35"/>
      <c r="F26" s="36"/>
      <c r="G26" s="25">
        <v>0</v>
      </c>
      <c r="H26" s="25">
        <v>0</v>
      </c>
      <c r="I26" s="50"/>
      <c r="J26" s="51"/>
      <c r="K26" s="52"/>
    </row>
    <row r="27" ht="20.1" customHeight="1" spans="2:11">
      <c r="B27" s="22">
        <v>5</v>
      </c>
      <c r="C27" s="23"/>
      <c r="D27" s="24" t="s">
        <v>41</v>
      </c>
      <c r="E27" s="37" t="s">
        <v>86</v>
      </c>
      <c r="F27" s="37"/>
      <c r="G27" s="25">
        <v>0</v>
      </c>
      <c r="H27" s="25">
        <v>0</v>
      </c>
      <c r="I27" s="50"/>
      <c r="J27" s="51"/>
      <c r="K27" s="52"/>
    </row>
    <row r="28" ht="20.1" customHeight="1" spans="2:11">
      <c r="B28" s="22">
        <v>6</v>
      </c>
      <c r="C28" s="23"/>
      <c r="D28" s="26"/>
      <c r="E28" s="37"/>
      <c r="F28" s="37"/>
      <c r="G28" s="25">
        <v>0</v>
      </c>
      <c r="H28" s="25"/>
      <c r="I28" s="50"/>
      <c r="J28" s="51"/>
      <c r="K28" s="52"/>
    </row>
    <row r="29" ht="20.1" customHeight="1" spans="2:11">
      <c r="B29" s="22">
        <v>7</v>
      </c>
      <c r="C29" s="23"/>
      <c r="D29" s="38"/>
      <c r="E29" s="37"/>
      <c r="F29" s="37"/>
      <c r="G29" s="25">
        <v>0</v>
      </c>
      <c r="H29" s="25"/>
      <c r="I29" s="50"/>
      <c r="J29" s="51"/>
      <c r="K29" s="52"/>
    </row>
    <row r="30" ht="20.1" customHeight="1" spans="2:11">
      <c r="B30" s="19" t="s">
        <v>43</v>
      </c>
      <c r="C30" s="39"/>
      <c r="D30" s="39"/>
      <c r="E30" s="39"/>
      <c r="F30" s="20"/>
      <c r="G30" s="40">
        <f>SUM(G11:G29)</f>
        <v>497.55</v>
      </c>
      <c r="H30" s="40">
        <f>SUM(H11:H29)</f>
        <v>474.25</v>
      </c>
      <c r="I30" s="53">
        <f>SUM(I11:J29)</f>
        <v>23.3</v>
      </c>
      <c r="J30" s="54"/>
      <c r="K30" s="55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6"/>
      <c r="K31" s="16"/>
    </row>
    <row r="32" ht="20.1" customHeight="1" spans="2:11">
      <c r="B32" s="21" t="s">
        <v>70</v>
      </c>
      <c r="C32" s="21"/>
      <c r="D32" s="21"/>
      <c r="E32" s="21"/>
      <c r="F32" s="21"/>
      <c r="G32" s="21" t="s">
        <v>92</v>
      </c>
      <c r="H32" s="21"/>
      <c r="I32" s="21"/>
      <c r="J32" s="21"/>
      <c r="K32" s="21" t="s">
        <v>93</v>
      </c>
    </row>
    <row r="33" ht="20.1" customHeight="1" spans="2:11">
      <c r="B33" s="41">
        <f>H30</f>
        <v>474.25</v>
      </c>
      <c r="C33" s="41"/>
      <c r="D33" s="41"/>
      <c r="E33" s="41"/>
      <c r="F33" s="41"/>
      <c r="G33" s="41">
        <f>I30</f>
        <v>23.3</v>
      </c>
      <c r="H33" s="41"/>
      <c r="I33" s="41"/>
      <c r="J33" s="41"/>
      <c r="K33" s="57">
        <f>SUM(B33:J33)</f>
        <v>497.55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94</v>
      </c>
      <c r="C35" s="16"/>
      <c r="D35" s="16"/>
      <c r="E35" s="16"/>
      <c r="F35" s="16" t="s">
        <v>50</v>
      </c>
      <c r="G35" s="16" t="s">
        <v>95</v>
      </c>
      <c r="H35" s="16"/>
      <c r="I35" s="16"/>
      <c r="J35" s="16" t="s">
        <v>52</v>
      </c>
      <c r="K35" s="16"/>
    </row>
    <row r="38" ht="18.75" spans="1:11">
      <c r="A38" s="2" t="s">
        <v>96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tr">
        <f>F5</f>
        <v>王凤雨</v>
      </c>
      <c r="G40" s="7"/>
      <c r="H40" s="6" t="s">
        <v>56</v>
      </c>
      <c r="I40" s="5"/>
      <c r="J40" s="7" t="str">
        <f>J5</f>
        <v>助理</v>
      </c>
      <c r="K40" s="45"/>
    </row>
    <row r="41" ht="20.1" customHeight="1" spans="2:11">
      <c r="B41" s="8"/>
      <c r="C41" s="9"/>
      <c r="D41" s="10" t="s">
        <v>58</v>
      </c>
      <c r="E41" s="10"/>
      <c r="F41" s="11" t="str">
        <f>F6</f>
        <v>遵义</v>
      </c>
      <c r="G41" s="11"/>
      <c r="H41" s="10" t="s">
        <v>60</v>
      </c>
      <c r="I41" s="9"/>
      <c r="J41" s="11" t="str">
        <f>J6</f>
        <v>企划活动部</v>
      </c>
      <c r="K41" s="46"/>
    </row>
    <row r="42" ht="20.1" customHeight="1" spans="2:11">
      <c r="B42" s="8"/>
      <c r="C42" s="9"/>
      <c r="D42" s="10" t="s">
        <v>62</v>
      </c>
      <c r="E42" s="10"/>
      <c r="F42" s="11" t="str">
        <f>F7</f>
        <v>10.22-28</v>
      </c>
      <c r="G42" s="11"/>
      <c r="H42" s="10" t="s">
        <v>64</v>
      </c>
      <c r="I42" s="47"/>
      <c r="J42" s="11">
        <f>J7</f>
        <v>11.2</v>
      </c>
      <c r="K42" s="46"/>
    </row>
    <row r="43" ht="20.1" customHeight="1" spans="2:11">
      <c r="B43" s="12"/>
      <c r="C43" s="13"/>
      <c r="D43" s="14"/>
      <c r="E43" s="14"/>
      <c r="F43" s="15"/>
      <c r="G43" s="15"/>
      <c r="H43" s="14" t="s">
        <v>65</v>
      </c>
      <c r="I43" s="48"/>
      <c r="J43" s="15" t="str">
        <f>J8</f>
        <v>HMZA-181022-QDH689</v>
      </c>
      <c r="K43" s="49"/>
    </row>
    <row r="44" ht="20.1" customHeight="1"/>
    <row r="45" ht="20.1" customHeight="1" spans="2:11">
      <c r="B45" s="37"/>
      <c r="C45" s="37"/>
      <c r="D45" s="42" t="s">
        <v>97</v>
      </c>
      <c r="E45" s="37" t="s">
        <v>98</v>
      </c>
      <c r="F45" s="37"/>
      <c r="G45" s="25" t="s">
        <v>99</v>
      </c>
      <c r="H45" s="25" t="s">
        <v>100</v>
      </c>
      <c r="I45" s="25" t="s">
        <v>43</v>
      </c>
      <c r="J45" s="25"/>
      <c r="K45" s="58" t="s">
        <v>72</v>
      </c>
    </row>
    <row r="46" ht="20.1" customHeight="1" spans="2:11">
      <c r="B46" s="37">
        <v>1</v>
      </c>
      <c r="C46" s="37"/>
      <c r="D46" s="43" t="s">
        <v>59</v>
      </c>
      <c r="E46" s="37" t="s">
        <v>101</v>
      </c>
      <c r="F46" s="37"/>
      <c r="G46" s="25">
        <v>100</v>
      </c>
      <c r="H46" s="25">
        <v>5</v>
      </c>
      <c r="I46" s="50">
        <f>G46*H46</f>
        <v>500</v>
      </c>
      <c r="J46" s="51"/>
      <c r="K46" s="59"/>
    </row>
    <row r="47" ht="20.1" customHeight="1" spans="2:11">
      <c r="B47" s="37">
        <v>2</v>
      </c>
      <c r="C47" s="37"/>
      <c r="D47" s="43"/>
      <c r="E47" s="37" t="s">
        <v>102</v>
      </c>
      <c r="F47" s="37"/>
      <c r="G47" s="25">
        <v>200</v>
      </c>
      <c r="H47" s="25">
        <v>3</v>
      </c>
      <c r="I47" s="50">
        <f t="shared" ref="I47:I48" si="0">G47*H47</f>
        <v>600</v>
      </c>
      <c r="J47" s="51"/>
      <c r="K47" s="59"/>
    </row>
    <row r="48" ht="20.1" customHeight="1" spans="2:11">
      <c r="B48" s="37">
        <v>3</v>
      </c>
      <c r="C48" s="37"/>
      <c r="D48" s="43"/>
      <c r="E48" s="37"/>
      <c r="F48" s="37"/>
      <c r="G48" s="25">
        <v>0</v>
      </c>
      <c r="H48" s="25">
        <v>0</v>
      </c>
      <c r="I48" s="50">
        <f t="shared" si="0"/>
        <v>0</v>
      </c>
      <c r="J48" s="51"/>
      <c r="K48" s="59"/>
    </row>
    <row r="49" ht="20.1" customHeight="1" spans="2:11">
      <c r="B49" s="19" t="s">
        <v>43</v>
      </c>
      <c r="C49" s="39"/>
      <c r="D49" s="39"/>
      <c r="E49" s="39"/>
      <c r="F49" s="20"/>
      <c r="G49" s="40"/>
      <c r="H49" s="40">
        <f>SUM(H31:H48)</f>
        <v>8</v>
      </c>
      <c r="I49" s="53">
        <f>SUM(I46:J48)</f>
        <v>1100</v>
      </c>
      <c r="J49" s="54"/>
      <c r="K49" s="55"/>
    </row>
    <row r="50" ht="20.1" customHeight="1" spans="2:11">
      <c r="B50" s="16" t="s">
        <v>94</v>
      </c>
      <c r="C50" s="16"/>
      <c r="D50" s="16"/>
      <c r="E50" s="16"/>
      <c r="F50" s="16" t="s">
        <v>50</v>
      </c>
      <c r="G50" s="16" t="s">
        <v>95</v>
      </c>
      <c r="H50" s="16"/>
      <c r="I50" s="16"/>
      <c r="J50" s="16" t="s">
        <v>52</v>
      </c>
      <c r="K50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22:C22"/>
    <mergeCell ref="E22:F22"/>
    <mergeCell ref="I22:J22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6"/>
    <mergeCell ref="D27:D29"/>
    <mergeCell ref="E12:F21"/>
    <mergeCell ref="E23:F26"/>
  </mergeCells>
  <pageMargins left="0.699305555555556" right="0.699305555555556" top="0.75" bottom="0.75" header="0.3" footer="0.3"/>
  <pageSetup paperSize="9" scale="7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2018-10-30T13:12:02Z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