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840" yWindow="840" windowWidth="20730" windowHeight="11760"/>
  </bookViews>
  <sheets>
    <sheet name="总费用" sheetId="1" r:id="rId1"/>
    <sheet name="用车明细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/>
  <c r="I6"/>
  <c r="H6"/>
  <c r="G6"/>
  <c r="K5"/>
  <c r="K4"/>
  <c r="K3"/>
  <c r="K6" l="1"/>
  <c r="F4" i="1"/>
  <c r="F5"/>
  <c r="F7"/>
  <c r="F3" l="1"/>
  <c r="F8" s="1"/>
  <c r="F6"/>
  <c r="F9" l="1"/>
  <c r="F10" s="1"/>
  <c r="F11" s="1"/>
</calcChain>
</file>

<file path=xl/sharedStrings.xml><?xml version="1.0" encoding="utf-8"?>
<sst xmlns="http://schemas.openxmlformats.org/spreadsheetml/2006/main" count="56" uniqueCount="55">
  <si>
    <t>项目</t>
    <phoneticPr fontId="1" type="noConversion"/>
  </si>
  <si>
    <t>内容</t>
    <phoneticPr fontId="1" type="noConversion"/>
  </si>
  <si>
    <t>数量</t>
    <phoneticPr fontId="1" type="noConversion"/>
  </si>
  <si>
    <t>合计</t>
    <phoneticPr fontId="1" type="noConversion"/>
  </si>
  <si>
    <t>备注</t>
    <phoneticPr fontId="1" type="noConversion"/>
  </si>
  <si>
    <t>酒店</t>
    <phoneticPr fontId="1" type="noConversion"/>
  </si>
  <si>
    <t>以上合计</t>
    <phoneticPr fontId="1" type="noConversion"/>
  </si>
  <si>
    <t>服务费</t>
    <phoneticPr fontId="1" type="noConversion"/>
  </si>
  <si>
    <t>总计</t>
    <phoneticPr fontId="1" type="noConversion"/>
  </si>
  <si>
    <t>入境商务团报价</t>
    <phoneticPr fontId="1" type="noConversion"/>
  </si>
  <si>
    <t>单价</t>
    <phoneticPr fontId="1" type="noConversion"/>
  </si>
  <si>
    <t>大巴车</t>
    <phoneticPr fontId="1" type="noConversion"/>
  </si>
  <si>
    <t>37座中巴</t>
    <phoneticPr fontId="1" type="noConversion"/>
  </si>
  <si>
    <t>含旅游费发票税点。如需增值税专用发票需额外产生6%税点</t>
    <phoneticPr fontId="1" type="noConversion"/>
  </si>
  <si>
    <t>帕萨特</t>
    <phoneticPr fontId="1" type="noConversion"/>
  </si>
  <si>
    <t>5座</t>
    <phoneticPr fontId="1" type="noConversion"/>
  </si>
  <si>
    <t>接机：23号航班：EK0308</t>
    <phoneticPr fontId="1" type="noConversion"/>
  </si>
  <si>
    <t xml:space="preserve">数量 </t>
    <phoneticPr fontId="1" type="noConversion"/>
  </si>
  <si>
    <t>考斯特</t>
    <phoneticPr fontId="1" type="noConversion"/>
  </si>
  <si>
    <t>22座</t>
    <phoneticPr fontId="1" type="noConversion"/>
  </si>
  <si>
    <t>26日使用。含每天8小时100公里。
超一小时200，超一公里20。高速费、停车费按行程实报实销。</t>
    <phoneticPr fontId="1" type="noConversion"/>
  </si>
  <si>
    <t>27日使用。含每天8小时100公里。
超一小时200，超一公里20。高速费、停车费按行程实报实销。</t>
    <phoneticPr fontId="1" type="noConversion"/>
  </si>
  <si>
    <t>鸟巢希尔顿欢朋酒店
（四星，距离鸟巢3.5公里）</t>
    <phoneticPr fontId="1" type="noConversion"/>
  </si>
  <si>
    <t>含早餐（23日1间夜；25日8间夜；26日9间夜）</t>
    <phoneticPr fontId="1" type="noConversion"/>
  </si>
  <si>
    <t>收费3间50%损失费</t>
    <phoneticPr fontId="1" type="noConversion"/>
  </si>
  <si>
    <t>6.24临时取消5间</t>
    <phoneticPr fontId="1" type="noConversion"/>
  </si>
  <si>
    <t>尾款</t>
    <phoneticPr fontId="1" type="noConversion"/>
  </si>
  <si>
    <t>用车明细</t>
  </si>
  <si>
    <t>日期</t>
  </si>
  <si>
    <t>内容</t>
  </si>
  <si>
    <t>行程</t>
  </si>
  <si>
    <t>司机</t>
  </si>
  <si>
    <t>车号</t>
  </si>
  <si>
    <t>车型</t>
  </si>
  <si>
    <t>基础车费</t>
  </si>
  <si>
    <t>超时</t>
  </si>
  <si>
    <t>超公里</t>
  </si>
  <si>
    <t>停车费
高速费</t>
  </si>
  <si>
    <t>金额</t>
  </si>
  <si>
    <t>接机</t>
  </si>
  <si>
    <t>首都T3--鸟巢希尔顿欢朋酒店</t>
  </si>
  <si>
    <t>付师傅</t>
  </si>
  <si>
    <t>京P9F372</t>
  </si>
  <si>
    <t>帕萨特</t>
  </si>
  <si>
    <t>包车</t>
  </si>
  <si>
    <t>贾师傅</t>
  </si>
  <si>
    <t>京AGP927</t>
  </si>
  <si>
    <t>考斯特</t>
  </si>
  <si>
    <t>杨师傅</t>
  </si>
  <si>
    <t>京B15127</t>
  </si>
  <si>
    <t>37座</t>
  </si>
  <si>
    <t>合计</t>
  </si>
  <si>
    <r>
      <t xml:space="preserve">鸟巢希尔顿欢朋酒店--通州设计小镇创新中心--北京来设计园区--希尔顿酒店--中关村软件园（百度）--食悦江南一希尔顿洒店 8:00-19:45 </t>
    </r>
    <r>
      <rPr>
        <sz val="11"/>
        <color rgb="FFFF0000"/>
        <rFont val="微软雅黑"/>
        <charset val="134"/>
      </rPr>
      <t>超4小时，超40公里，</t>
    </r>
    <r>
      <rPr>
        <sz val="11"/>
        <rFont val="微软雅黑"/>
        <charset val="134"/>
      </rPr>
      <t xml:space="preserve"> 停车费38</t>
    </r>
    <phoneticPr fontId="1" type="noConversion"/>
  </si>
  <si>
    <r>
      <t xml:space="preserve">希尔顿欢鹏酒店--元宇宙大厦--大兴开发区管委会吃饭--通州阿斯利康--南站  </t>
    </r>
    <r>
      <rPr>
        <sz val="11"/>
        <color rgb="FFFF0000"/>
        <rFont val="微软雅黑"/>
        <family val="2"/>
        <charset val="134"/>
      </rPr>
      <t>超30公里</t>
    </r>
    <r>
      <rPr>
        <sz val="11"/>
        <color theme="1"/>
        <rFont val="微软雅黑"/>
        <charset val="134"/>
      </rPr>
      <t xml:space="preserve">，停车费36 </t>
    </r>
    <phoneticPr fontId="15" type="noConversion"/>
  </si>
  <si>
    <t>已付11776+816.5元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</si>
</sst>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\¥#,##0.00;\¥\-#,##0.00"/>
  </numFmts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4"/>
      <charset val="134"/>
      <scheme val="minor"/>
    </font>
    <font>
      <sz val="16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b/>
      <sz val="22"/>
      <color theme="1"/>
      <name val="等线"/>
      <family val="4"/>
      <charset val="134"/>
      <scheme val="minor"/>
    </font>
    <font>
      <b/>
      <sz val="12"/>
      <color theme="1"/>
      <name val="等线"/>
      <family val="4"/>
      <charset val="134"/>
      <scheme val="minor"/>
    </font>
    <font>
      <sz val="16"/>
      <color rgb="FFFF0000"/>
      <name val="等线"/>
      <family val="4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58" fontId="9" fillId="0" borderId="1" xfId="0" applyNumberFormat="1" applyFont="1" applyBorder="1">
      <alignment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Alignment="1">
      <alignment vertical="center"/>
    </xf>
    <xf numFmtId="0" fontId="11" fillId="3" borderId="1" xfId="0" applyNumberFormat="1" applyFont="1" applyFill="1" applyBorder="1" applyAlignment="1">
      <alignment vertical="center" wrapText="1"/>
    </xf>
    <xf numFmtId="58" fontId="9" fillId="0" borderId="1" xfId="0" applyNumberFormat="1" applyFont="1" applyBorder="1" applyAlignment="1">
      <alignment vertical="center"/>
    </xf>
    <xf numFmtId="0" fontId="13" fillId="3" borderId="1" xfId="0" applyNumberFormat="1" applyFont="1" applyFill="1" applyBorder="1" applyAlignment="1">
      <alignment vertical="center" wrapText="1"/>
    </xf>
    <xf numFmtId="58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177" fontId="10" fillId="4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BreakPreview" zoomScale="70" zoomScaleNormal="70" zoomScaleSheetLayoutView="70" workbookViewId="0">
      <selection activeCell="C6" sqref="C6"/>
    </sheetView>
  </sheetViews>
  <sheetFormatPr defaultColWidth="11" defaultRowHeight="15.75"/>
  <cols>
    <col min="1" max="1" width="22" style="1" customWidth="1"/>
    <col min="2" max="2" width="41.375" style="1" customWidth="1"/>
    <col min="3" max="5" width="11.875" style="1" customWidth="1"/>
    <col min="6" max="6" width="20.125" style="1" customWidth="1"/>
    <col min="7" max="7" width="66.5" style="10" customWidth="1"/>
  </cols>
  <sheetData>
    <row r="1" spans="1:7" ht="60.95" customHeight="1">
      <c r="A1" s="14" t="s">
        <v>9</v>
      </c>
      <c r="B1" s="14"/>
      <c r="C1" s="14"/>
      <c r="D1" s="14"/>
      <c r="E1" s="14"/>
      <c r="F1" s="14"/>
      <c r="G1" s="14"/>
    </row>
    <row r="2" spans="1:7" s="2" customFormat="1" ht="50.1" customHeight="1">
      <c r="A2" s="5" t="s">
        <v>0</v>
      </c>
      <c r="B2" s="5" t="s">
        <v>1</v>
      </c>
      <c r="C2" s="5" t="s">
        <v>10</v>
      </c>
      <c r="D2" s="5" t="s">
        <v>17</v>
      </c>
      <c r="E2" s="5" t="s">
        <v>2</v>
      </c>
      <c r="F2" s="5" t="s">
        <v>3</v>
      </c>
      <c r="G2" s="7" t="s">
        <v>4</v>
      </c>
    </row>
    <row r="3" spans="1:7" s="4" customFormat="1" ht="50.1" customHeight="1">
      <c r="A3" s="16" t="s">
        <v>5</v>
      </c>
      <c r="B3" s="13" t="s">
        <v>22</v>
      </c>
      <c r="C3" s="6">
        <v>710</v>
      </c>
      <c r="D3" s="6">
        <v>1</v>
      </c>
      <c r="E3" s="6">
        <v>18</v>
      </c>
      <c r="F3" s="6">
        <f t="shared" ref="F3:F6" si="0">C3*D3*E3</f>
        <v>12780</v>
      </c>
      <c r="G3" s="9" t="s">
        <v>23</v>
      </c>
    </row>
    <row r="4" spans="1:7" s="4" customFormat="1" ht="50.1" customHeight="1">
      <c r="A4" s="17"/>
      <c r="B4" s="13" t="s">
        <v>25</v>
      </c>
      <c r="C4" s="6">
        <v>355</v>
      </c>
      <c r="D4" s="6">
        <v>3</v>
      </c>
      <c r="E4" s="6">
        <v>1</v>
      </c>
      <c r="F4" s="6">
        <f t="shared" si="0"/>
        <v>1065</v>
      </c>
      <c r="G4" s="9" t="s">
        <v>24</v>
      </c>
    </row>
    <row r="5" spans="1:7" s="4" customFormat="1" ht="50.1" customHeight="1">
      <c r="A5" s="6" t="s">
        <v>18</v>
      </c>
      <c r="B5" s="8" t="s">
        <v>19</v>
      </c>
      <c r="C5" s="6">
        <v>3438</v>
      </c>
      <c r="D5" s="6">
        <v>1</v>
      </c>
      <c r="E5" s="6">
        <v>1</v>
      </c>
      <c r="F5" s="6">
        <f t="shared" ref="F5" si="1">C5*D5*E5</f>
        <v>3438</v>
      </c>
      <c r="G5" s="9" t="s">
        <v>20</v>
      </c>
    </row>
    <row r="6" spans="1:7" s="4" customFormat="1" ht="50.1" customHeight="1">
      <c r="A6" s="6" t="s">
        <v>11</v>
      </c>
      <c r="B6" s="8" t="s">
        <v>12</v>
      </c>
      <c r="C6" s="6">
        <v>2636</v>
      </c>
      <c r="D6" s="6">
        <v>1</v>
      </c>
      <c r="E6" s="6">
        <v>1</v>
      </c>
      <c r="F6" s="6">
        <f t="shared" si="0"/>
        <v>2636</v>
      </c>
      <c r="G6" s="9" t="s">
        <v>21</v>
      </c>
    </row>
    <row r="7" spans="1:7" s="4" customFormat="1" ht="50.1" customHeight="1">
      <c r="A7" s="6" t="s">
        <v>14</v>
      </c>
      <c r="B7" s="8" t="s">
        <v>15</v>
      </c>
      <c r="C7" s="6">
        <v>350</v>
      </c>
      <c r="D7" s="6">
        <v>1</v>
      </c>
      <c r="E7" s="6">
        <v>1</v>
      </c>
      <c r="F7" s="6">
        <f t="shared" ref="F7" si="2">C7*D7*E7</f>
        <v>350</v>
      </c>
      <c r="G7" s="9" t="s">
        <v>16</v>
      </c>
    </row>
    <row r="8" spans="1:7" s="4" customFormat="1" ht="50.1" customHeight="1">
      <c r="A8" s="6" t="s">
        <v>6</v>
      </c>
      <c r="B8" s="8"/>
      <c r="C8" s="6"/>
      <c r="D8" s="6"/>
      <c r="E8" s="6"/>
      <c r="F8" s="12">
        <f>SUM(F3:F7)</f>
        <v>20269</v>
      </c>
      <c r="G8" s="9"/>
    </row>
    <row r="9" spans="1:7" s="4" customFormat="1" ht="50.1" customHeight="1">
      <c r="A9" s="6" t="s">
        <v>7</v>
      </c>
      <c r="B9" s="6"/>
      <c r="C9" s="6"/>
      <c r="D9" s="6"/>
      <c r="E9" s="6"/>
      <c r="F9" s="12">
        <f>F8*0.15</f>
        <v>3040.35</v>
      </c>
      <c r="G9" s="11">
        <v>0.15</v>
      </c>
    </row>
    <row r="10" spans="1:7" s="4" customFormat="1" ht="50.1" customHeight="1">
      <c r="A10" s="6" t="s">
        <v>8</v>
      </c>
      <c r="B10" s="6"/>
      <c r="C10" s="6"/>
      <c r="D10" s="6"/>
      <c r="E10" s="6"/>
      <c r="F10" s="12">
        <f>SUM(F8:F9)</f>
        <v>23309.35</v>
      </c>
      <c r="G10" s="9" t="s">
        <v>13</v>
      </c>
    </row>
    <row r="11" spans="1:7" s="4" customFormat="1" ht="50.1" customHeight="1">
      <c r="A11" s="6" t="s">
        <v>26</v>
      </c>
      <c r="B11" s="6" t="s">
        <v>54</v>
      </c>
      <c r="C11" s="6"/>
      <c r="D11" s="6"/>
      <c r="E11" s="6"/>
      <c r="F11" s="12">
        <f>F10-11776-816.5</f>
        <v>10716.849999999999</v>
      </c>
      <c r="G11" s="9"/>
    </row>
    <row r="12" spans="1:7" s="4" customFormat="1" ht="50.1" customHeight="1">
      <c r="A12" s="15"/>
      <c r="B12" s="15"/>
      <c r="C12" s="15"/>
      <c r="D12" s="15"/>
      <c r="E12" s="15"/>
      <c r="F12" s="15"/>
      <c r="G12" s="15"/>
    </row>
    <row r="13" spans="1:7" s="4" customFormat="1" ht="20.25">
      <c r="A13" s="3"/>
      <c r="B13" s="3"/>
      <c r="C13" s="3"/>
      <c r="D13" s="3"/>
      <c r="E13" s="3"/>
      <c r="F13" s="3"/>
      <c r="G13" s="10"/>
    </row>
    <row r="14" spans="1:7" s="4" customFormat="1" ht="20.25">
      <c r="A14" s="3"/>
      <c r="B14" s="3"/>
      <c r="C14" s="3"/>
      <c r="D14" s="3"/>
      <c r="E14" s="3"/>
      <c r="F14" s="3"/>
      <c r="G14" s="10"/>
    </row>
    <row r="15" spans="1:7" s="4" customFormat="1" ht="20.25">
      <c r="A15" s="3"/>
      <c r="B15" s="3"/>
      <c r="C15" s="3"/>
      <c r="D15" s="3"/>
      <c r="E15" s="3"/>
      <c r="F15" s="3"/>
      <c r="G15" s="10"/>
    </row>
    <row r="16" spans="1:7" s="4" customFormat="1" ht="20.25">
      <c r="A16" s="3"/>
      <c r="B16" s="3"/>
      <c r="C16" s="3"/>
      <c r="D16" s="3"/>
      <c r="E16" s="3"/>
      <c r="F16" s="3"/>
      <c r="G16" s="10"/>
    </row>
    <row r="17" spans="1:7" s="4" customFormat="1" ht="20.25">
      <c r="A17" s="3"/>
      <c r="B17" s="3"/>
      <c r="C17" s="3"/>
      <c r="D17" s="3"/>
      <c r="E17" s="3"/>
      <c r="F17" s="3"/>
      <c r="G17" s="10"/>
    </row>
  </sheetData>
  <mergeCells count="3">
    <mergeCell ref="A1:G1"/>
    <mergeCell ref="A12:G12"/>
    <mergeCell ref="A3:A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orientation="landscape" copies="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C10" sqref="C10"/>
    </sheetView>
  </sheetViews>
  <sheetFormatPr defaultColWidth="9" defaultRowHeight="16.5"/>
  <cols>
    <col min="1" max="1" width="9.375" style="39" customWidth="1"/>
    <col min="2" max="2" width="9.25" style="39" customWidth="1"/>
    <col min="3" max="3" width="67.25" style="40" customWidth="1"/>
    <col min="4" max="4" width="7.75" style="39" customWidth="1"/>
    <col min="5" max="5" width="11.5" style="41" customWidth="1"/>
    <col min="6" max="6" width="11.75" style="39" customWidth="1"/>
    <col min="7" max="7" width="9.5" style="39" customWidth="1"/>
    <col min="8" max="8" width="6.5" style="39" customWidth="1"/>
    <col min="9" max="10" width="7.5" style="39" customWidth="1"/>
    <col min="11" max="11" width="12.625" style="39" customWidth="1"/>
    <col min="12" max="12" width="32.5" style="20" customWidth="1"/>
    <col min="13" max="16384" width="9" style="20"/>
  </cols>
  <sheetData>
    <row r="1" spans="1:11" ht="33" customHeight="1">
      <c r="A1" s="18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0">
      <c r="A2" s="21" t="s">
        <v>28</v>
      </c>
      <c r="B2" s="21" t="s">
        <v>29</v>
      </c>
      <c r="C2" s="21" t="s">
        <v>30</v>
      </c>
      <c r="D2" s="21" t="s">
        <v>31</v>
      </c>
      <c r="E2" s="22" t="s">
        <v>32</v>
      </c>
      <c r="F2" s="21" t="s">
        <v>33</v>
      </c>
      <c r="G2" s="21" t="s">
        <v>34</v>
      </c>
      <c r="H2" s="21" t="s">
        <v>35</v>
      </c>
      <c r="I2" s="21" t="s">
        <v>36</v>
      </c>
      <c r="J2" s="22" t="s">
        <v>37</v>
      </c>
      <c r="K2" s="21" t="s">
        <v>38</v>
      </c>
    </row>
    <row r="3" spans="1:11" s="28" customFormat="1">
      <c r="A3" s="23">
        <v>45100</v>
      </c>
      <c r="B3" s="24" t="s">
        <v>39</v>
      </c>
      <c r="C3" s="25" t="s">
        <v>40</v>
      </c>
      <c r="D3" s="24" t="s">
        <v>41</v>
      </c>
      <c r="E3" s="26" t="s">
        <v>42</v>
      </c>
      <c r="F3" s="27" t="s">
        <v>43</v>
      </c>
      <c r="G3" s="24">
        <v>350</v>
      </c>
      <c r="H3" s="24">
        <v>0</v>
      </c>
      <c r="I3" s="24">
        <v>0</v>
      </c>
      <c r="J3" s="24">
        <v>0</v>
      </c>
      <c r="K3" s="24">
        <f>SUM(G3+H3+I3+J3)</f>
        <v>350</v>
      </c>
    </row>
    <row r="4" spans="1:11" s="28" customFormat="1" ht="49.5">
      <c r="A4" s="23">
        <v>45103</v>
      </c>
      <c r="B4" s="24" t="s">
        <v>44</v>
      </c>
      <c r="C4" s="29" t="s">
        <v>52</v>
      </c>
      <c r="D4" s="24" t="s">
        <v>45</v>
      </c>
      <c r="E4" s="26" t="s">
        <v>46</v>
      </c>
      <c r="F4" s="27" t="s">
        <v>47</v>
      </c>
      <c r="G4" s="24">
        <v>1800</v>
      </c>
      <c r="H4" s="24">
        <v>800</v>
      </c>
      <c r="I4" s="24">
        <v>800</v>
      </c>
      <c r="J4" s="24">
        <v>38</v>
      </c>
      <c r="K4" s="24">
        <f>SUM(G4+H4+I4+J4)</f>
        <v>3438</v>
      </c>
    </row>
    <row r="5" spans="1:11" s="28" customFormat="1" ht="39" customHeight="1">
      <c r="A5" s="30">
        <v>45104</v>
      </c>
      <c r="B5" s="24" t="s">
        <v>44</v>
      </c>
      <c r="C5" s="31" t="s">
        <v>53</v>
      </c>
      <c r="D5" s="32" t="s">
        <v>48</v>
      </c>
      <c r="E5" s="32" t="s">
        <v>49</v>
      </c>
      <c r="F5" s="27" t="s">
        <v>50</v>
      </c>
      <c r="G5" s="24">
        <v>2000</v>
      </c>
      <c r="H5" s="24">
        <v>0</v>
      </c>
      <c r="I5" s="24">
        <v>600</v>
      </c>
      <c r="J5" s="24">
        <v>36</v>
      </c>
      <c r="K5" s="24">
        <f>SUM(G5+H5+I5+J5)</f>
        <v>2636</v>
      </c>
    </row>
    <row r="6" spans="1:11">
      <c r="A6" s="33"/>
      <c r="B6" s="33"/>
      <c r="C6" s="34"/>
      <c r="D6" s="33"/>
      <c r="E6" s="35"/>
      <c r="F6" s="36" t="s">
        <v>51</v>
      </c>
      <c r="G6" s="37">
        <f>SUM(G3:G5)</f>
        <v>4150</v>
      </c>
      <c r="H6" s="37">
        <f>SUM(H3:H5)</f>
        <v>800</v>
      </c>
      <c r="I6" s="37">
        <f>SUM(I3:I5)</f>
        <v>1400</v>
      </c>
      <c r="J6" s="37">
        <f>SUM(J3:J5)</f>
        <v>74</v>
      </c>
      <c r="K6" s="38">
        <f>SUM(K3:K5)</f>
        <v>6424</v>
      </c>
    </row>
  </sheetData>
  <mergeCells count="1">
    <mergeCell ref="A1:K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总费用</vt:lpstr>
      <vt:lpstr>用车明细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cct</cp:lastModifiedBy>
  <cp:lastPrinted>2023-06-21T04:19:34Z</cp:lastPrinted>
  <dcterms:created xsi:type="dcterms:W3CDTF">2023-04-10T08:55:57Z</dcterms:created>
  <dcterms:modified xsi:type="dcterms:W3CDTF">2023-06-29T03:39:30Z</dcterms:modified>
</cp:coreProperties>
</file>