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ADAB2422-45E7-4E6F-94A0-AC18334166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F53" i="3" s="1"/>
  <c r="E58" i="3" s="1"/>
  <c r="D52" i="3"/>
  <c r="C52" i="3"/>
  <c r="H51" i="3"/>
  <c r="H50" i="3"/>
  <c r="H49" i="3"/>
  <c r="H48" i="3"/>
  <c r="H47" i="3"/>
  <c r="H46" i="3"/>
  <c r="H45" i="3"/>
  <c r="E45" i="3"/>
  <c r="E52" i="3" s="1"/>
  <c r="G44" i="3"/>
  <c r="G53" i="3" s="1"/>
  <c r="G58" i="3" s="1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2" i="3" l="1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<sst xmlns="http://schemas.openxmlformats.org/spreadsheetml/2006/main" count="108" uniqueCount="87">
  <si>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</si>
  <si>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</si>
  <si>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</si>
  <si>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</si>
  <si>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</si>
  <si>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</si>
  <si>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</si>
  <si>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</si>
  <si>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</si>
  <si>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</si>
  <si>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</si>
  <si>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</si>
  <si>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</si>
  <si>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</si>
  <si>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</si>
  <si>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</si>
  <si>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</si>
  <si>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</si>
  <si>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</si>
  <si>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</si>
  <si>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</si>
  <si>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</si>
  <si>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</si>
  <si>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</si>
  <si>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</si>
  <si>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</si>
  <si>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</si>
  <si>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</si>
  <si>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</si>
  <si>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</si>
  <si>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</si>
  <si>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</si>
  <si>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</si>
  <si>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</si>
  <si>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</si>
  <si>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</si>
  <si>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</si>
  <si>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</si>
  <si>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</si>
  <si>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</si>
  <si>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</si>
  <si>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</si>
  <si>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</si>
  <si>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</si>
  <si>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</si>
  <si>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</si>
  <si>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</si>
  <si>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</si>
  <si>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</si>
  <si>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</si>
  <si>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</si>
  <si>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</si>
  <si>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</si>
  <si>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</si>
  <si>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</si>
  <si>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</si>
  <si>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</si>
  <si>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</si>
  <si>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</si>
  <si>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</si>
  <si>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</si>
  <si>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</si>
  <si>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</si>
  <si>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</si>
  <si>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</si>
  <si>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</si>
  <si>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</si>
  <si>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</si>
  <si>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</si>
  <si>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</si>
  <si>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</si>
  <si>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</si>
  <si>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</si>
  <si>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</si>
  <si>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</si>
  <si>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</si>
  <si>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</si>
  <si>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</si>
  <si>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</si>
  <si>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</si>
  <si>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</si>
  <si>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</si>
  <si>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
HMEA-230201-ZJT854</t>
    <phoneticPr fontId="15" type="noConversion"/>
  </si>
  <si>
    <t>会议日期：2023年2月-23年3月</t>
    <phoneticPr fontId="15" type="noConversion"/>
  </si>
  <si>
    <t>西班牙签证</t>
    <phoneticPr fontId="15" type="noConversion"/>
  </si>
  <si>
    <t>美国签证费1184*34</t>
    <phoneticPr fontId="15" type="noConversion"/>
  </si>
  <si>
    <t>美国签证费1120*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</si>
</sst>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workbookViewId="0">
      <selection activeCell="L49" sqref="L49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4.44140625" style="29" customWidth="1"/>
    <col min="5" max="5" width="13.44140625" customWidth="1"/>
    <col min="6" max="6" width="13.5546875" customWidth="1"/>
    <col min="8" max="8" width="13" customWidth="1"/>
    <col min="9" max="9" width="24.8867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82</v>
      </c>
      <c r="I4" s="76"/>
      <c r="J4" s="81" t="s">
        <v>83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2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130000</v>
      </c>
      <c r="D45" s="68">
        <v>1</v>
      </c>
      <c r="E45" s="65">
        <f t="shared" si="2"/>
        <v>130000</v>
      </c>
      <c r="F45" s="34">
        <v>87360</v>
      </c>
      <c r="G45" s="34">
        <v>0</v>
      </c>
      <c r="H45" s="34">
        <f t="shared" si="0"/>
        <v>87360</v>
      </c>
      <c r="I45" s="47" t="s">
        <v>86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40256</v>
      </c>
      <c r="G46" s="34">
        <v>0</v>
      </c>
      <c r="H46" s="34">
        <f t="shared" ref="H46:H51" si="19">F46+G46</f>
        <v>40256</v>
      </c>
      <c r="I46" s="47" t="s">
        <v>85</v>
      </c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1186</v>
      </c>
      <c r="G47" s="34">
        <v>0</v>
      </c>
      <c r="H47" s="34">
        <f t="shared" si="19"/>
        <v>1186</v>
      </c>
      <c r="I47" s="47" t="s">
        <v>84</v>
      </c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2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130000</v>
      </c>
      <c r="D52" s="37">
        <f t="shared" ref="D52:E52" si="20">SUM(D45)</f>
        <v>1</v>
      </c>
      <c r="E52" s="37">
        <f t="shared" si="20"/>
        <v>130000</v>
      </c>
      <c r="F52" s="37">
        <f>SUM(F45:F51)</f>
        <v>128802</v>
      </c>
      <c r="G52" s="37">
        <f t="shared" ref="G52:H52" si="21">SUM(G45:G51)</f>
        <v>0</v>
      </c>
      <c r="H52" s="37">
        <f t="shared" si="21"/>
        <v>128802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130000</v>
      </c>
      <c r="D53" s="37">
        <f t="shared" ref="D53:H53" si="22">SUM(D52,D44,D40,D37,D32,D27,D24,D21,D16,D13)</f>
        <v>1</v>
      </c>
      <c r="E53" s="37">
        <f t="shared" si="22"/>
        <v>130000</v>
      </c>
      <c r="F53" s="37">
        <f t="shared" si="22"/>
        <v>128802</v>
      </c>
      <c r="G53" s="37">
        <f t="shared" si="22"/>
        <v>0</v>
      </c>
      <c r="H53" s="37">
        <f t="shared" si="22"/>
        <v>128802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130000</v>
      </c>
      <c r="B58" s="58"/>
      <c r="C58" s="58">
        <f>H53</f>
        <v>128802</v>
      </c>
      <c r="D58" s="58"/>
      <c r="E58" s="58">
        <f>F53</f>
        <v>128802</v>
      </c>
      <c r="F58" s="58"/>
      <c r="G58" s="58">
        <f>G53</f>
        <v>0</v>
      </c>
      <c r="H58" s="58"/>
      <c r="I58" s="46">
        <f>A58-C58</f>
        <v>1198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3"/>
      <c r="G5" s="83"/>
      <c r="H5" s="5" t="s">
        <v>53</v>
      </c>
      <c r="I5" s="4"/>
      <c r="J5" s="83"/>
      <c r="K5" s="84"/>
    </row>
    <row r="6" spans="2:11" ht="20.100000000000001" customHeight="1" x14ac:dyDescent="0.25">
      <c r="B6" s="6"/>
      <c r="C6" s="7"/>
      <c r="D6" s="8" t="s">
        <v>54</v>
      </c>
      <c r="E6" s="8"/>
      <c r="F6" s="85"/>
      <c r="G6" s="85"/>
      <c r="H6" s="8" t="s">
        <v>55</v>
      </c>
      <c r="I6" s="7"/>
      <c r="J6" s="85"/>
      <c r="K6" s="86"/>
    </row>
    <row r="7" spans="2:11" ht="20.100000000000001" customHeight="1" x14ac:dyDescent="0.25">
      <c r="B7" s="6"/>
      <c r="C7" s="7"/>
      <c r="D7" s="8" t="s">
        <v>56</v>
      </c>
      <c r="E7" s="8"/>
      <c r="F7" s="85"/>
      <c r="G7" s="85"/>
      <c r="H7" s="8" t="s">
        <v>57</v>
      </c>
      <c r="I7" s="7"/>
      <c r="J7" s="85"/>
      <c r="K7" s="86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7"/>
      <c r="K8" s="88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9" t="s">
        <v>1</v>
      </c>
      <c r="C10" s="90"/>
      <c r="D10" s="13" t="s">
        <v>59</v>
      </c>
      <c r="E10" s="89" t="s">
        <v>60</v>
      </c>
      <c r="F10" s="90"/>
      <c r="G10" s="15" t="s">
        <v>61</v>
      </c>
      <c r="H10" s="14" t="s">
        <v>62</v>
      </c>
      <c r="I10" s="89" t="s">
        <v>63</v>
      </c>
      <c r="J10" s="90"/>
      <c r="K10" s="15" t="s">
        <v>64</v>
      </c>
    </row>
    <row r="11" spans="2:11" ht="20.100000000000001" customHeight="1" x14ac:dyDescent="0.25">
      <c r="B11" s="91">
        <v>1</v>
      </c>
      <c r="C11" s="92"/>
      <c r="D11" s="101" t="s">
        <v>65</v>
      </c>
      <c r="E11" s="91" t="s">
        <v>66</v>
      </c>
      <c r="F11" s="92"/>
      <c r="G11" s="16">
        <v>0</v>
      </c>
      <c r="H11" s="16"/>
      <c r="I11" s="93"/>
      <c r="J11" s="94"/>
      <c r="K11" s="21" t="s">
        <v>67</v>
      </c>
    </row>
    <row r="12" spans="2:11" ht="20.100000000000001" customHeight="1" x14ac:dyDescent="0.25">
      <c r="B12" s="91">
        <v>2</v>
      </c>
      <c r="C12" s="92"/>
      <c r="D12" s="102"/>
      <c r="E12" s="95" t="s">
        <v>68</v>
      </c>
      <c r="F12" s="95"/>
      <c r="G12" s="16">
        <v>0</v>
      </c>
      <c r="H12" s="16"/>
      <c r="I12" s="93"/>
      <c r="J12" s="94"/>
      <c r="K12" s="21" t="s">
        <v>69</v>
      </c>
    </row>
    <row r="13" spans="2:11" ht="20.100000000000001" customHeight="1" x14ac:dyDescent="0.25">
      <c r="B13" s="91">
        <v>3</v>
      </c>
      <c r="C13" s="92"/>
      <c r="D13" s="102"/>
      <c r="E13" s="91" t="s">
        <v>70</v>
      </c>
      <c r="F13" s="92"/>
      <c r="G13" s="16">
        <v>0</v>
      </c>
      <c r="H13" s="16"/>
      <c r="I13" s="93"/>
      <c r="J13" s="94"/>
      <c r="K13" s="21" t="s">
        <v>67</v>
      </c>
    </row>
    <row r="14" spans="2:11" ht="20.100000000000001" customHeight="1" x14ac:dyDescent="0.25">
      <c r="B14" s="91">
        <v>4</v>
      </c>
      <c r="C14" s="92"/>
      <c r="D14" s="102"/>
      <c r="E14" s="91" t="s">
        <v>71</v>
      </c>
      <c r="F14" s="92"/>
      <c r="G14" s="16">
        <v>0</v>
      </c>
      <c r="H14" s="16"/>
      <c r="I14" s="93"/>
      <c r="J14" s="94"/>
      <c r="K14" s="21" t="s">
        <v>72</v>
      </c>
    </row>
    <row r="15" spans="2:11" ht="20.100000000000001" customHeight="1" x14ac:dyDescent="0.25">
      <c r="B15" s="91">
        <v>5</v>
      </c>
      <c r="C15" s="92"/>
      <c r="D15" s="101" t="s">
        <v>39</v>
      </c>
      <c r="E15" s="95"/>
      <c r="F15" s="95"/>
      <c r="G15" s="16">
        <v>0</v>
      </c>
      <c r="H15" s="16"/>
      <c r="I15" s="93"/>
      <c r="J15" s="94"/>
      <c r="K15" s="21"/>
    </row>
    <row r="16" spans="2:11" ht="20.100000000000001" customHeight="1" x14ac:dyDescent="0.25">
      <c r="B16" s="91">
        <v>6</v>
      </c>
      <c r="C16" s="92"/>
      <c r="D16" s="102"/>
      <c r="E16" s="95"/>
      <c r="F16" s="95"/>
      <c r="G16" s="16">
        <v>0</v>
      </c>
      <c r="H16" s="16"/>
      <c r="I16" s="93"/>
      <c r="J16" s="94"/>
      <c r="K16" s="21"/>
    </row>
    <row r="17" spans="1:11" ht="20.100000000000001" customHeight="1" x14ac:dyDescent="0.25">
      <c r="B17" s="91">
        <v>7</v>
      </c>
      <c r="C17" s="92"/>
      <c r="D17" s="103"/>
      <c r="E17" s="95"/>
      <c r="F17" s="95"/>
      <c r="G17" s="16">
        <v>0</v>
      </c>
      <c r="H17" s="16"/>
      <c r="I17" s="93"/>
      <c r="J17" s="94"/>
      <c r="K17" s="21"/>
    </row>
    <row r="18" spans="1:11" ht="20.100000000000001" customHeight="1" x14ac:dyDescent="0.25">
      <c r="B18" s="89" t="s">
        <v>41</v>
      </c>
      <c r="C18" s="96"/>
      <c r="D18" s="96"/>
      <c r="E18" s="96"/>
      <c r="F18" s="90"/>
      <c r="G18" s="17">
        <f>SUM(G11:G17)</f>
        <v>0</v>
      </c>
      <c r="H18" s="17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9" t="s">
        <v>62</v>
      </c>
      <c r="C20" s="99"/>
      <c r="D20" s="99"/>
      <c r="E20" s="99"/>
      <c r="F20" s="99"/>
      <c r="G20" s="99" t="s">
        <v>73</v>
      </c>
      <c r="H20" s="99"/>
      <c r="I20" s="99"/>
      <c r="J20" s="99"/>
      <c r="K20" s="15" t="s">
        <v>74</v>
      </c>
    </row>
    <row r="21" spans="1:11" ht="20.100000000000001" customHeight="1" x14ac:dyDescent="0.2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25">
      <c r="B28" s="3"/>
      <c r="C28" s="4"/>
      <c r="D28" s="5" t="s">
        <v>52</v>
      </c>
      <c r="E28" s="5"/>
      <c r="F28" s="83"/>
      <c r="G28" s="83"/>
      <c r="H28" s="5" t="s">
        <v>53</v>
      </c>
      <c r="I28" s="4"/>
      <c r="J28" s="83"/>
      <c r="K28" s="84"/>
    </row>
    <row r="29" spans="1:11" ht="20.100000000000001" customHeight="1" x14ac:dyDescent="0.25">
      <c r="B29" s="6"/>
      <c r="C29" s="7"/>
      <c r="D29" s="8" t="s">
        <v>54</v>
      </c>
      <c r="E29" s="8"/>
      <c r="F29" s="85"/>
      <c r="G29" s="85"/>
      <c r="H29" s="8" t="s">
        <v>55</v>
      </c>
      <c r="I29" s="7"/>
      <c r="J29" s="85"/>
      <c r="K29" s="86"/>
    </row>
    <row r="30" spans="1:11" ht="20.100000000000001" customHeight="1" x14ac:dyDescent="0.25">
      <c r="B30" s="6"/>
      <c r="C30" s="7"/>
      <c r="D30" s="8" t="s">
        <v>56</v>
      </c>
      <c r="E30" s="8"/>
      <c r="F30" s="85"/>
      <c r="G30" s="85"/>
      <c r="H30" s="8" t="s">
        <v>57</v>
      </c>
      <c r="I30" s="7"/>
      <c r="J30" s="85"/>
      <c r="K30" s="86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7"/>
      <c r="K31" s="88"/>
    </row>
    <row r="32" spans="1:11" ht="20.100000000000001" customHeight="1" x14ac:dyDescent="0.25"/>
    <row r="33" spans="2:11" ht="20.100000000000001" customHeight="1" x14ac:dyDescent="0.25">
      <c r="B33" s="95"/>
      <c r="C33" s="95"/>
      <c r="D33" s="18" t="s">
        <v>78</v>
      </c>
      <c r="E33" s="95" t="s">
        <v>79</v>
      </c>
      <c r="F33" s="95"/>
      <c r="G33" s="16" t="s">
        <v>80</v>
      </c>
      <c r="H33" s="16" t="s">
        <v>81</v>
      </c>
      <c r="I33" s="104" t="s">
        <v>41</v>
      </c>
      <c r="J33" s="104"/>
      <c r="K33" s="25" t="s">
        <v>64</v>
      </c>
    </row>
    <row r="34" spans="2:11" ht="20.100000000000001" customHeight="1" x14ac:dyDescent="0.25">
      <c r="B34" s="95">
        <v>1</v>
      </c>
      <c r="C34" s="95"/>
      <c r="D34" s="19"/>
      <c r="E34" s="95"/>
      <c r="F34" s="95"/>
      <c r="G34" s="16">
        <v>100</v>
      </c>
      <c r="H34" s="16">
        <v>2</v>
      </c>
      <c r="I34" s="93">
        <f>G34*H34</f>
        <v>200</v>
      </c>
      <c r="J34" s="94"/>
      <c r="K34" s="26"/>
    </row>
    <row r="35" spans="2:11" ht="20.100000000000001" customHeight="1" x14ac:dyDescent="0.25">
      <c r="B35" s="95">
        <v>2</v>
      </c>
      <c r="C35" s="95"/>
      <c r="D35" s="19"/>
      <c r="E35" s="95"/>
      <c r="F35" s="95"/>
      <c r="G35" s="16">
        <v>0</v>
      </c>
      <c r="H35" s="16">
        <v>2</v>
      </c>
      <c r="I35" s="93">
        <f t="shared" ref="I35:I36" si="0">G35*H35</f>
        <v>0</v>
      </c>
      <c r="J35" s="94"/>
      <c r="K35" s="26"/>
    </row>
    <row r="36" spans="2:11" ht="20.100000000000001" customHeight="1" x14ac:dyDescent="0.25">
      <c r="B36" s="95">
        <v>3</v>
      </c>
      <c r="C36" s="95"/>
      <c r="D36" s="19"/>
      <c r="E36" s="95"/>
      <c r="F36" s="95"/>
      <c r="G36" s="16">
        <v>0</v>
      </c>
      <c r="H36" s="16">
        <v>2</v>
      </c>
      <c r="I36" s="93">
        <f t="shared" si="0"/>
        <v>0</v>
      </c>
      <c r="J36" s="94"/>
      <c r="K36" s="26"/>
    </row>
    <row r="37" spans="2:11" ht="20.100000000000001" customHeight="1" x14ac:dyDescent="0.25">
      <c r="B37" s="89" t="s">
        <v>41</v>
      </c>
      <c r="C37" s="96"/>
      <c r="D37" s="96"/>
      <c r="E37" s="96"/>
      <c r="F37" s="90"/>
      <c r="G37" s="17"/>
      <c r="H37" s="17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2023-02-16T02:51:04Z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