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<sst xmlns="http://schemas.openxmlformats.org/spreadsheetml/2006/main" count="98" uniqueCount="90">
  <si>
    <t>【借款报销单】</t>
  </si>
  <si>
    <t>团号：HMOA-250520-ZJT892</t>
  </si>
  <si>
    <t>会议日期：2025年5月20日-31日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</si>
  <si>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</si>
  <si>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</si>
  <si>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</si>
  <si>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</si>
  <si>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</si>
  <si>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</si>
  <si>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</si>
  <si>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</si>
  <si>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</si>
  <si>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</si>
  <si>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</si>
  <si>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</si>
  <si>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</si>
  <si>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达人报销机票费用</t>
  </si>
  <si>
    <t>可用项目：租车费、大交通、过路费、过桥费。
加油费（仅试驾活动可用，且只可使用活动当时当地的加油票）</t>
  </si>
  <si>
    <t>达人报销打车费用</t>
  </si>
  <si>
    <t>达人报销过路过桥加油等费用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</si>
  <si>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</si>
  <si>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</si>
  <si>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</si>
  <si>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</si>
  <si>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</si>
  <si>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</si>
  <si>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</si>
  <si>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</si>
  <si>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</si>
  <si>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</si>
  <si>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达人报销餐费</t>
  </si>
  <si>
    <t>活动餐费合计</t>
  </si>
  <si>
    <t>现地采买费用</t>
  </si>
  <si>
    <t>好利来</t>
  </si>
  <si>
    <t>唯怡豆奶</t>
  </si>
  <si>
    <t>张飞豆干</t>
  </si>
  <si>
    <t>花生酥</t>
  </si>
  <si>
    <t>驱蚊液</t>
  </si>
  <si>
    <t>张飞牛肉</t>
  </si>
  <si>
    <t>湿巾</t>
  </si>
  <si>
    <t>阿里健康药房</t>
  </si>
  <si>
    <t>达利园小面包</t>
  </si>
  <si>
    <t>三只松鼠</t>
  </si>
  <si>
    <t>东方树叶+三只松鼠</t>
  </si>
  <si>
    <t>得宝抽纸等</t>
  </si>
  <si>
    <t>东方树叶</t>
  </si>
  <si>
    <t>湿巾小包</t>
  </si>
  <si>
    <t>小风扇</t>
  </si>
  <si>
    <t>补充冰凉贴</t>
  </si>
  <si>
    <t>垃圾袋 水果刀</t>
  </si>
  <si>
    <t>抽纸</t>
  </si>
  <si>
    <t>东方树叶等</t>
  </si>
  <si>
    <t>5.26 水果</t>
  </si>
  <si>
    <t>5.27 水果</t>
  </si>
  <si>
    <t>5.28 水果</t>
  </si>
  <si>
    <t>5.29 水果</t>
  </si>
  <si>
    <t>猪肉脯</t>
  </si>
  <si>
    <t>雨伞</t>
  </si>
  <si>
    <t>颈枕</t>
  </si>
  <si>
    <t>车载垃圾袋</t>
  </si>
  <si>
    <t>充电宝</t>
  </si>
  <si>
    <t>手持小风扇</t>
  </si>
  <si>
    <t>收纳筐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</si>
  <si>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</si>
  <si>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</si>
  <si>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</si>
  <si>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</si>
  <si>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</si>
  <si>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</si>
  <si>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</si>
  <si>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</si>
  <si>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</si>
  <si>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</si>
  <si>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</si>
  <si>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</si>
  <si>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</si>
  <si>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</si>
  <si>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快递费</t>
  </si>
  <si>
    <t>达人报销住宿费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</si>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</sst>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/>
      <diagonal/>
    </border>
    <border>
      <left style="thin">
        <color rgb="FFDEE0E3"/>
      </left>
      <right style="thin">
        <color rgb="FFDEE0E3"/>
      </right>
      <top/>
      <bottom style="thin">
        <color rgb="FFDEE0E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177" fontId="3" fillId="4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77" fontId="3" fillId="7" borderId="1" xfId="0" applyNumberFormat="1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7" fillId="8" borderId="1" xfId="0" applyFont="1" applyFill="1" applyBorder="1">
      <alignment vertical="center"/>
    </xf>
    <xf numFmtId="0" fontId="8" fillId="8" borderId="1" xfId="0" applyFont="1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8" borderId="6" xfId="0" applyFont="1" applyFill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7" fillId="8" borderId="6" xfId="0" applyFont="1" applyFill="1" applyBorder="1">
      <alignment vertical="center"/>
    </xf>
    <xf numFmtId="0" fontId="8" fillId="8" borderId="6" xfId="0" applyFont="1" applyFill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5" fillId="4" borderId="9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178" fontId="5" fillId="5" borderId="10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3" fillId="9" borderId="1" xfId="0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O92"/>
  <sheetViews>
    <sheetView tabSelected="1" zoomScale="70" zoomScaleNormal="70" workbookViewId="0">
      <selection activeCell="O79" sqref="O79:O94"/>
    </sheetView>
  </sheetViews>
  <sheetFormatPr defaultColWidth="9" defaultRowHeight="21" customHeight="1"/>
  <cols>
    <col min="1" max="1" width="9" style="2"/>
    <col min="2" max="2" width="16.7788461538462" style="2" customWidth="1"/>
    <col min="3" max="3" width="9" style="3"/>
    <col min="4" max="5" width="9" style="2"/>
    <col min="6" max="6" width="15.3365384615385" style="2" customWidth="1"/>
    <col min="7" max="7" width="11.7788461538462" style="2" customWidth="1"/>
    <col min="8" max="8" width="15.2211538461538" style="2" customWidth="1"/>
    <col min="9" max="9" width="24.8846153846154" style="2" customWidth="1"/>
    <col min="10" max="10" width="39.4423076923077" style="2" customWidth="1"/>
    <col min="11" max="16384" width="9" style="2"/>
  </cols>
  <sheetData>
    <row r="2" customHeight="1" spans="3:12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4" customHeight="1" spans="8:10">
      <c r="H4" s="1" t="s">
        <v>1</v>
      </c>
      <c r="I4" s="1"/>
      <c r="J4" s="1" t="s">
        <v>2</v>
      </c>
    </row>
    <row r="5" customHeight="1" spans="8:10">
      <c r="H5" s="25"/>
      <c r="I5" s="25"/>
      <c r="J5" s="2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6" t="s">
        <v>6</v>
      </c>
      <c r="G6" s="26"/>
      <c r="H6" s="26"/>
      <c r="I6" s="2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6" t="s">
        <v>11</v>
      </c>
      <c r="G7" s="26" t="s">
        <v>12</v>
      </c>
      <c r="H7" s="26" t="s">
        <v>13</v>
      </c>
      <c r="I7" s="2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0"/>
      <c r="E8" s="12">
        <f>C8*D8</f>
        <v>0</v>
      </c>
      <c r="F8" s="12">
        <v>900</v>
      </c>
      <c r="G8" s="12">
        <v>0</v>
      </c>
      <c r="H8" s="27">
        <f>F8</f>
        <v>900</v>
      </c>
      <c r="I8" s="31" t="s">
        <v>16</v>
      </c>
      <c r="J8" s="32" t="s">
        <v>17</v>
      </c>
    </row>
    <row r="9" customHeight="1" spans="1:10">
      <c r="A9" s="10"/>
      <c r="B9" s="11"/>
      <c r="C9" s="12"/>
      <c r="D9" s="10"/>
      <c r="E9" s="12"/>
      <c r="F9" s="27">
        <v>4931.2</v>
      </c>
      <c r="G9" s="12">
        <v>0</v>
      </c>
      <c r="H9" s="27">
        <f>F9</f>
        <v>4931.2</v>
      </c>
      <c r="I9" s="33" t="s">
        <v>18</v>
      </c>
      <c r="J9" s="34"/>
    </row>
    <row r="10" customHeight="1" spans="1:10">
      <c r="A10" s="10"/>
      <c r="B10" s="11"/>
      <c r="C10" s="12"/>
      <c r="D10" s="10"/>
      <c r="E10" s="12"/>
      <c r="F10" s="27">
        <v>3090.91</v>
      </c>
      <c r="G10" s="12">
        <v>0</v>
      </c>
      <c r="H10" s="27">
        <f>F10</f>
        <v>3090.91</v>
      </c>
      <c r="I10" s="33" t="s">
        <v>19</v>
      </c>
      <c r="J10" s="34"/>
    </row>
    <row r="11" customHeight="1" spans="1:10">
      <c r="A11" s="10"/>
      <c r="B11" s="11"/>
      <c r="C11" s="12"/>
      <c r="D11" s="10"/>
      <c r="E11" s="12"/>
      <c r="F11" s="27"/>
      <c r="G11" s="12">
        <v>0</v>
      </c>
      <c r="H11" s="27">
        <f>F11</f>
        <v>0</v>
      </c>
      <c r="I11" s="31"/>
      <c r="J11" s="34"/>
    </row>
    <row r="12" customHeight="1" spans="1:10">
      <c r="A12" s="10"/>
      <c r="B12" s="11"/>
      <c r="C12" s="12"/>
      <c r="D12" s="10"/>
      <c r="E12" s="12"/>
      <c r="F12" s="28"/>
      <c r="G12" s="12">
        <v>0</v>
      </c>
      <c r="H12" s="27">
        <f>F12</f>
        <v>0</v>
      </c>
      <c r="I12" s="31"/>
      <c r="J12" s="34"/>
    </row>
    <row r="13" s="1" customFormat="1" customHeight="1" spans="1:10">
      <c r="A13" s="13"/>
      <c r="B13" s="14" t="s">
        <v>20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8922.11</v>
      </c>
      <c r="G13" s="15">
        <f>SUM(G8:G12)</f>
        <v>0</v>
      </c>
      <c r="H13" s="15">
        <f>SUM(H8:H12)</f>
        <v>8922.11</v>
      </c>
      <c r="I13" s="13" t="s">
        <v>21</v>
      </c>
      <c r="J13" s="35"/>
    </row>
    <row r="14" customHeight="1" spans="1:10">
      <c r="A14" s="16">
        <v>2</v>
      </c>
      <c r="B14" s="17" t="s">
        <v>22</v>
      </c>
      <c r="C14" s="18">
        <v>0</v>
      </c>
      <c r="D14" s="16"/>
      <c r="E14" s="18">
        <f>C14*D14</f>
        <v>0</v>
      </c>
      <c r="F14" s="12">
        <v>0</v>
      </c>
      <c r="G14" s="12">
        <v>0</v>
      </c>
      <c r="H14" s="12">
        <f>F14+G14</f>
        <v>0</v>
      </c>
      <c r="I14" s="10"/>
      <c r="J14" s="32" t="s">
        <v>23</v>
      </c>
    </row>
    <row r="15" customHeight="1" spans="1:10">
      <c r="A15" s="19"/>
      <c r="B15" s="20"/>
      <c r="C15" s="21"/>
      <c r="D15" s="19"/>
      <c r="E15" s="21"/>
      <c r="F15" s="12">
        <v>0</v>
      </c>
      <c r="G15" s="12">
        <v>0</v>
      </c>
      <c r="H15" s="12">
        <f t="shared" ref="H15" si="0">F15+G15</f>
        <v>0</v>
      </c>
      <c r="I15" s="10"/>
      <c r="J15" s="34"/>
    </row>
    <row r="16" s="1" customFormat="1" customHeight="1" spans="1:10">
      <c r="A16" s="13"/>
      <c r="B16" s="14" t="s">
        <v>24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ht="39" customHeight="1" spans="1:10">
      <c r="A17" s="10">
        <v>3</v>
      </c>
      <c r="B17" s="11" t="s">
        <v>25</v>
      </c>
      <c r="C17" s="12">
        <v>0</v>
      </c>
      <c r="D17" s="10"/>
      <c r="E17" s="12">
        <f>C17*D17</f>
        <v>0</v>
      </c>
      <c r="F17" s="12">
        <v>0</v>
      </c>
      <c r="G17" s="12">
        <v>0</v>
      </c>
      <c r="H17" s="12">
        <f>F17+G17</f>
        <v>0</v>
      </c>
      <c r="I17" s="36"/>
      <c r="J17" s="37" t="s">
        <v>26</v>
      </c>
    </row>
    <row r="18" customHeight="1" spans="1:10">
      <c r="A18" s="10"/>
      <c r="B18" s="11"/>
      <c r="C18" s="12"/>
      <c r="D18" s="10"/>
      <c r="E18" s="12"/>
      <c r="F18" s="12">
        <v>0</v>
      </c>
      <c r="G18" s="12">
        <v>0</v>
      </c>
      <c r="H18" s="12">
        <f>F18+G18</f>
        <v>0</v>
      </c>
      <c r="I18" s="10"/>
      <c r="J18" s="38"/>
    </row>
    <row r="19" customHeight="1" spans="1:10">
      <c r="A19" s="10"/>
      <c r="B19" s="11"/>
      <c r="C19" s="12"/>
      <c r="D19" s="10"/>
      <c r="E19" s="12"/>
      <c r="F19" s="12">
        <v>0</v>
      </c>
      <c r="G19" s="12">
        <v>0</v>
      </c>
      <c r="H19" s="12">
        <f>F19+G19</f>
        <v>0</v>
      </c>
      <c r="I19" s="10"/>
      <c r="J19" s="38"/>
    </row>
    <row r="20" customHeight="1" spans="1:10">
      <c r="A20" s="10"/>
      <c r="B20" s="11"/>
      <c r="C20" s="12"/>
      <c r="D20" s="10"/>
      <c r="E20" s="12"/>
      <c r="F20" s="12">
        <v>0</v>
      </c>
      <c r="G20" s="12">
        <v>0</v>
      </c>
      <c r="H20" s="12">
        <f>F20+G20</f>
        <v>0</v>
      </c>
      <c r="I20" s="10"/>
      <c r="J20" s="38"/>
    </row>
    <row r="21" s="1" customFormat="1" customHeight="1" spans="1:10">
      <c r="A21" s="13"/>
      <c r="B21" s="14" t="s">
        <v>27</v>
      </c>
      <c r="C21" s="15">
        <f>SUM(C17)</f>
        <v>0</v>
      </c>
      <c r="D21" s="15">
        <f t="shared" ref="D21:E21" si="1">SUM(D17)</f>
        <v>0</v>
      </c>
      <c r="E21" s="15">
        <f t="shared" si="1"/>
        <v>0</v>
      </c>
      <c r="F21" s="15">
        <f>SUM(F17:F20)</f>
        <v>0</v>
      </c>
      <c r="G21" s="15">
        <f t="shared" ref="G21:H21" si="2">SUM(G17:G20)</f>
        <v>0</v>
      </c>
      <c r="H21" s="15">
        <f t="shared" si="2"/>
        <v>0</v>
      </c>
      <c r="I21" s="13"/>
      <c r="J21" s="39"/>
    </row>
    <row r="22" customHeight="1" spans="1:10">
      <c r="A22" s="10">
        <v>4</v>
      </c>
      <c r="B22" s="11" t="s">
        <v>28</v>
      </c>
      <c r="C22" s="12">
        <v>0</v>
      </c>
      <c r="D22" s="10"/>
      <c r="E22" s="12">
        <f>C22*D22</f>
        <v>0</v>
      </c>
      <c r="F22" s="12">
        <v>3333.53</v>
      </c>
      <c r="G22" s="12">
        <v>0</v>
      </c>
      <c r="H22" s="12">
        <f>F22+G22</f>
        <v>3333.53</v>
      </c>
      <c r="I22" s="31" t="s">
        <v>28</v>
      </c>
      <c r="J22" s="37" t="s">
        <v>29</v>
      </c>
    </row>
    <row r="23" customHeight="1" spans="1:10">
      <c r="A23" s="10"/>
      <c r="B23" s="11"/>
      <c r="C23" s="12"/>
      <c r="D23" s="10"/>
      <c r="E23" s="12"/>
      <c r="F23" s="12">
        <v>3732.24</v>
      </c>
      <c r="G23" s="12">
        <v>0</v>
      </c>
      <c r="H23" s="12">
        <f>F23+G23</f>
        <v>3732.24</v>
      </c>
      <c r="I23" s="31" t="s">
        <v>30</v>
      </c>
      <c r="J23" s="38"/>
    </row>
    <row r="24" customHeight="1" spans="1:10">
      <c r="A24" s="10"/>
      <c r="B24" s="11"/>
      <c r="C24" s="12"/>
      <c r="D24" s="10"/>
      <c r="E24" s="12"/>
      <c r="F24" s="12">
        <v>0</v>
      </c>
      <c r="G24" s="12">
        <v>0</v>
      </c>
      <c r="H24" s="12">
        <f>F24+G24</f>
        <v>0</v>
      </c>
      <c r="I24" s="31"/>
      <c r="J24" s="38"/>
    </row>
    <row r="25" customHeight="1" spans="1:10">
      <c r="A25" s="10"/>
      <c r="B25" s="11"/>
      <c r="C25" s="12"/>
      <c r="D25" s="10"/>
      <c r="E25" s="12"/>
      <c r="F25" s="12">
        <v>0</v>
      </c>
      <c r="G25" s="12">
        <v>0</v>
      </c>
      <c r="H25" s="12">
        <f>F25+G25</f>
        <v>0</v>
      </c>
      <c r="I25" s="31"/>
      <c r="J25" s="38"/>
    </row>
    <row r="26" s="1" customFormat="1" customHeight="1" spans="1:10">
      <c r="A26" s="13"/>
      <c r="B26" s="14" t="s">
        <v>31</v>
      </c>
      <c r="C26" s="15">
        <f>SUM(C22)</f>
        <v>0</v>
      </c>
      <c r="D26" s="15">
        <f t="shared" ref="D26:E26" si="3">SUM(D22)</f>
        <v>0</v>
      </c>
      <c r="E26" s="15">
        <f t="shared" si="3"/>
        <v>0</v>
      </c>
      <c r="F26" s="15">
        <f>SUM(F22:F25)</f>
        <v>7065.77</v>
      </c>
      <c r="G26" s="15">
        <f>SUM(G22:G25)</f>
        <v>0</v>
      </c>
      <c r="H26" s="15">
        <f>SUM(H22:H25)</f>
        <v>7065.77</v>
      </c>
      <c r="I26" s="13"/>
      <c r="J26" s="39"/>
    </row>
    <row r="27" customHeight="1" spans="1:10">
      <c r="A27" s="16">
        <v>5</v>
      </c>
      <c r="B27" s="17" t="s">
        <v>32</v>
      </c>
      <c r="C27" s="18">
        <v>0</v>
      </c>
      <c r="D27" s="16"/>
      <c r="E27" s="18">
        <f>C27*D27</f>
        <v>0</v>
      </c>
      <c r="F27" s="12"/>
      <c r="G27" s="12"/>
      <c r="H27" s="12"/>
      <c r="I27" s="33"/>
      <c r="J27" s="32"/>
    </row>
    <row r="28" customHeight="1" spans="1:10">
      <c r="A28" s="22"/>
      <c r="B28" s="23"/>
      <c r="C28" s="24"/>
      <c r="D28" s="22"/>
      <c r="E28" s="24"/>
      <c r="F28" s="29">
        <v>162</v>
      </c>
      <c r="G28" s="12"/>
      <c r="H28" s="12">
        <f t="shared" ref="H28:H46" si="4">F28+G28</f>
        <v>162</v>
      </c>
      <c r="I28" s="40" t="s">
        <v>33</v>
      </c>
      <c r="J28" s="34"/>
    </row>
    <row r="29" customHeight="1" spans="1:10">
      <c r="A29" s="22"/>
      <c r="B29" s="23"/>
      <c r="C29" s="24"/>
      <c r="D29" s="22"/>
      <c r="E29" s="24"/>
      <c r="F29" s="30">
        <v>998</v>
      </c>
      <c r="G29" s="12"/>
      <c r="H29" s="12">
        <f t="shared" si="4"/>
        <v>998</v>
      </c>
      <c r="I29" s="41" t="s">
        <v>34</v>
      </c>
      <c r="J29" s="34"/>
    </row>
    <row r="30" customHeight="1" spans="1:10">
      <c r="A30" s="22"/>
      <c r="B30" s="23"/>
      <c r="C30" s="24"/>
      <c r="D30" s="22"/>
      <c r="E30" s="24"/>
      <c r="F30" s="30">
        <v>312.3</v>
      </c>
      <c r="G30" s="12"/>
      <c r="H30" s="12">
        <f t="shared" si="4"/>
        <v>312.3</v>
      </c>
      <c r="I30" s="41" t="s">
        <v>35</v>
      </c>
      <c r="J30" s="34"/>
    </row>
    <row r="31" customHeight="1" spans="1:10">
      <c r="A31" s="22"/>
      <c r="B31" s="23"/>
      <c r="C31" s="24"/>
      <c r="D31" s="22"/>
      <c r="E31" s="24"/>
      <c r="F31" s="30">
        <v>154.4</v>
      </c>
      <c r="G31" s="12"/>
      <c r="H31" s="12">
        <f t="shared" si="4"/>
        <v>154.4</v>
      </c>
      <c r="I31" s="41" t="s">
        <v>36</v>
      </c>
      <c r="J31" s="34"/>
    </row>
    <row r="32" customHeight="1" spans="1:10">
      <c r="A32" s="22"/>
      <c r="B32" s="23"/>
      <c r="C32" s="24"/>
      <c r="D32" s="22"/>
      <c r="E32" s="24"/>
      <c r="F32" s="30">
        <v>175</v>
      </c>
      <c r="G32" s="12"/>
      <c r="H32" s="12">
        <f t="shared" si="4"/>
        <v>175</v>
      </c>
      <c r="I32" s="41" t="s">
        <v>37</v>
      </c>
      <c r="J32" s="34"/>
    </row>
    <row r="33" customHeight="1" spans="1:10">
      <c r="A33" s="22"/>
      <c r="B33" s="23"/>
      <c r="C33" s="24"/>
      <c r="D33" s="22"/>
      <c r="E33" s="24"/>
      <c r="F33" s="30">
        <v>415.8</v>
      </c>
      <c r="G33" s="12"/>
      <c r="H33" s="12">
        <f t="shared" si="4"/>
        <v>415.8</v>
      </c>
      <c r="I33" s="41" t="s">
        <v>38</v>
      </c>
      <c r="J33" s="34"/>
    </row>
    <row r="34" customHeight="1" spans="1:10">
      <c r="A34" s="22"/>
      <c r="B34" s="23"/>
      <c r="C34" s="24"/>
      <c r="D34" s="22"/>
      <c r="E34" s="24"/>
      <c r="F34" s="30">
        <v>69.6</v>
      </c>
      <c r="G34" s="12"/>
      <c r="H34" s="12">
        <f t="shared" si="4"/>
        <v>69.6</v>
      </c>
      <c r="I34" s="41" t="s">
        <v>39</v>
      </c>
      <c r="J34" s="34"/>
    </row>
    <row r="35" customHeight="1" spans="1:10">
      <c r="A35" s="22"/>
      <c r="B35" s="23"/>
      <c r="C35" s="24"/>
      <c r="D35" s="22"/>
      <c r="E35" s="24"/>
      <c r="F35" s="30">
        <v>400.17</v>
      </c>
      <c r="G35" s="12"/>
      <c r="H35" s="12">
        <f t="shared" si="4"/>
        <v>400.17</v>
      </c>
      <c r="I35" s="42" t="s">
        <v>40</v>
      </c>
      <c r="J35" s="34"/>
    </row>
    <row r="36" customHeight="1" spans="1:10">
      <c r="A36" s="22"/>
      <c r="B36" s="23"/>
      <c r="C36" s="24"/>
      <c r="D36" s="22"/>
      <c r="E36" s="24"/>
      <c r="F36" s="30">
        <v>185</v>
      </c>
      <c r="G36" s="12"/>
      <c r="H36" s="12">
        <f t="shared" si="4"/>
        <v>185</v>
      </c>
      <c r="I36" s="43" t="s">
        <v>41</v>
      </c>
      <c r="J36" s="34"/>
    </row>
    <row r="37" customHeight="1" spans="1:10">
      <c r="A37" s="22"/>
      <c r="B37" s="23"/>
      <c r="C37" s="24"/>
      <c r="D37" s="22"/>
      <c r="E37" s="24"/>
      <c r="F37" s="30">
        <v>384</v>
      </c>
      <c r="G37" s="12"/>
      <c r="H37" s="12">
        <f t="shared" si="4"/>
        <v>384</v>
      </c>
      <c r="I37" s="43" t="s">
        <v>42</v>
      </c>
      <c r="J37" s="34"/>
    </row>
    <row r="38" customHeight="1" spans="1:10">
      <c r="A38" s="22"/>
      <c r="B38" s="23"/>
      <c r="C38" s="24"/>
      <c r="D38" s="22"/>
      <c r="E38" s="24"/>
      <c r="F38" s="30">
        <v>437.11</v>
      </c>
      <c r="G38" s="12"/>
      <c r="H38" s="12">
        <f t="shared" si="4"/>
        <v>437.11</v>
      </c>
      <c r="I38" s="43" t="s">
        <v>43</v>
      </c>
      <c r="J38" s="34"/>
    </row>
    <row r="39" customHeight="1" spans="1:10">
      <c r="A39" s="22"/>
      <c r="B39" s="23"/>
      <c r="C39" s="24"/>
      <c r="D39" s="22"/>
      <c r="E39" s="24"/>
      <c r="F39" s="30">
        <v>214.22</v>
      </c>
      <c r="G39" s="12"/>
      <c r="H39" s="12">
        <f t="shared" si="4"/>
        <v>214.22</v>
      </c>
      <c r="I39" s="43" t="s">
        <v>44</v>
      </c>
      <c r="J39" s="34"/>
    </row>
    <row r="40" customHeight="1" spans="1:10">
      <c r="A40" s="22"/>
      <c r="B40" s="23"/>
      <c r="C40" s="24"/>
      <c r="D40" s="22"/>
      <c r="E40" s="24"/>
      <c r="F40" s="30">
        <v>288.42</v>
      </c>
      <c r="G40" s="12"/>
      <c r="H40" s="12">
        <f t="shared" si="4"/>
        <v>288.42</v>
      </c>
      <c r="I40" s="43" t="s">
        <v>45</v>
      </c>
      <c r="J40" s="34"/>
    </row>
    <row r="41" customHeight="1" spans="1:10">
      <c r="A41" s="22"/>
      <c r="B41" s="23"/>
      <c r="C41" s="24"/>
      <c r="D41" s="22"/>
      <c r="E41" s="24"/>
      <c r="F41" s="30">
        <v>33.63</v>
      </c>
      <c r="G41" s="12"/>
      <c r="H41" s="12">
        <f t="shared" si="4"/>
        <v>33.63</v>
      </c>
      <c r="I41" s="43" t="s">
        <v>46</v>
      </c>
      <c r="J41" s="34"/>
    </row>
    <row r="42" customHeight="1" spans="1:10">
      <c r="A42" s="22"/>
      <c r="B42" s="23"/>
      <c r="C42" s="24"/>
      <c r="D42" s="22"/>
      <c r="E42" s="24"/>
      <c r="F42" s="30">
        <v>86.81</v>
      </c>
      <c r="G42" s="12"/>
      <c r="H42" s="12">
        <f t="shared" si="4"/>
        <v>86.81</v>
      </c>
      <c r="I42" s="43" t="s">
        <v>37</v>
      </c>
      <c r="J42" s="34"/>
    </row>
    <row r="43" customHeight="1" spans="1:10">
      <c r="A43" s="22"/>
      <c r="B43" s="23"/>
      <c r="C43" s="24"/>
      <c r="D43" s="22"/>
      <c r="E43" s="24"/>
      <c r="F43" s="30">
        <v>152.4</v>
      </c>
      <c r="G43" s="12"/>
      <c r="H43" s="12">
        <f t="shared" si="4"/>
        <v>152.4</v>
      </c>
      <c r="I43" s="43" t="s">
        <v>47</v>
      </c>
      <c r="J43" s="34"/>
    </row>
    <row r="44" customHeight="1" spans="1:10">
      <c r="A44" s="22"/>
      <c r="B44" s="23"/>
      <c r="C44" s="24"/>
      <c r="D44" s="22"/>
      <c r="E44" s="24"/>
      <c r="F44" s="30">
        <v>100.4</v>
      </c>
      <c r="G44" s="12"/>
      <c r="H44" s="12">
        <f t="shared" si="4"/>
        <v>100.4</v>
      </c>
      <c r="I44" s="43" t="s">
        <v>48</v>
      </c>
      <c r="J44" s="34"/>
    </row>
    <row r="45" customHeight="1" spans="1:10">
      <c r="A45" s="22"/>
      <c r="B45" s="23"/>
      <c r="C45" s="24"/>
      <c r="D45" s="22"/>
      <c r="E45" s="24"/>
      <c r="F45" s="30">
        <v>35.2</v>
      </c>
      <c r="G45" s="12"/>
      <c r="H45" s="12">
        <f t="shared" si="4"/>
        <v>35.2</v>
      </c>
      <c r="I45" s="43" t="s">
        <v>49</v>
      </c>
      <c r="J45" s="34"/>
    </row>
    <row r="46" customHeight="1" spans="1:10">
      <c r="A46" s="22"/>
      <c r="B46" s="23"/>
      <c r="C46" s="24"/>
      <c r="D46" s="22"/>
      <c r="E46" s="24"/>
      <c r="F46" s="30">
        <v>146.2</v>
      </c>
      <c r="G46" s="12"/>
      <c r="H46" s="12">
        <f t="shared" si="4"/>
        <v>146.2</v>
      </c>
      <c r="I46" s="43" t="s">
        <v>45</v>
      </c>
      <c r="J46" s="34"/>
    </row>
    <row r="47" customHeight="1" spans="1:10">
      <c r="A47" s="22"/>
      <c r="B47" s="23"/>
      <c r="C47" s="24"/>
      <c r="D47" s="22"/>
      <c r="E47" s="24"/>
      <c r="F47" s="30">
        <v>188.95</v>
      </c>
      <c r="G47" s="12"/>
      <c r="H47" s="12">
        <f t="shared" ref="H47:H56" si="5">F47+G47</f>
        <v>188.95</v>
      </c>
      <c r="I47" s="43" t="s">
        <v>38</v>
      </c>
      <c r="J47" s="34"/>
    </row>
    <row r="48" customHeight="1" spans="1:10">
      <c r="A48" s="22"/>
      <c r="B48" s="23"/>
      <c r="C48" s="24"/>
      <c r="D48" s="22"/>
      <c r="E48" s="24"/>
      <c r="F48" s="30">
        <v>61.9</v>
      </c>
      <c r="G48" s="12"/>
      <c r="H48" s="12">
        <f t="shared" si="5"/>
        <v>61.9</v>
      </c>
      <c r="I48" s="43" t="s">
        <v>50</v>
      </c>
      <c r="J48" s="34"/>
    </row>
    <row r="49" customHeight="1" spans="1:10">
      <c r="A49" s="22"/>
      <c r="B49" s="23"/>
      <c r="C49" s="24"/>
      <c r="D49" s="22"/>
      <c r="E49" s="24"/>
      <c r="F49" s="30">
        <v>145.37</v>
      </c>
      <c r="G49" s="12"/>
      <c r="H49" s="12">
        <f t="shared" si="5"/>
        <v>145.37</v>
      </c>
      <c r="I49" s="43" t="s">
        <v>36</v>
      </c>
      <c r="J49" s="34"/>
    </row>
    <row r="50" customHeight="1" spans="1:10">
      <c r="A50" s="22"/>
      <c r="B50" s="23"/>
      <c r="C50" s="24"/>
      <c r="D50" s="22"/>
      <c r="E50" s="24"/>
      <c r="F50" s="30">
        <v>111.31</v>
      </c>
      <c r="G50" s="12"/>
      <c r="H50" s="12">
        <f t="shared" si="5"/>
        <v>111.31</v>
      </c>
      <c r="I50" s="43" t="s">
        <v>34</v>
      </c>
      <c r="J50" s="34"/>
    </row>
    <row r="51" customHeight="1" spans="1:10">
      <c r="A51" s="22"/>
      <c r="B51" s="23"/>
      <c r="C51" s="24"/>
      <c r="D51" s="22"/>
      <c r="E51" s="24"/>
      <c r="F51" s="30">
        <v>103.55</v>
      </c>
      <c r="G51" s="12"/>
      <c r="H51" s="12">
        <f t="shared" si="5"/>
        <v>103.55</v>
      </c>
      <c r="I51" s="43" t="s">
        <v>42</v>
      </c>
      <c r="J51" s="34"/>
    </row>
    <row r="52" customHeight="1" spans="1:10">
      <c r="A52" s="22"/>
      <c r="B52" s="23"/>
      <c r="C52" s="24"/>
      <c r="D52" s="22"/>
      <c r="E52" s="24"/>
      <c r="F52" s="30">
        <v>438.45</v>
      </c>
      <c r="G52" s="12"/>
      <c r="H52" s="12">
        <f t="shared" si="5"/>
        <v>438.45</v>
      </c>
      <c r="I52" s="43" t="s">
        <v>51</v>
      </c>
      <c r="J52" s="34"/>
    </row>
    <row r="53" customHeight="1" spans="1:10">
      <c r="A53" s="22"/>
      <c r="B53" s="23"/>
      <c r="C53" s="24"/>
      <c r="D53" s="22"/>
      <c r="E53" s="24"/>
      <c r="F53" s="30">
        <v>94.81</v>
      </c>
      <c r="G53" s="12"/>
      <c r="H53" s="12">
        <f t="shared" si="5"/>
        <v>94.81</v>
      </c>
      <c r="I53" s="43" t="s">
        <v>45</v>
      </c>
      <c r="J53" s="34"/>
    </row>
    <row r="54" customHeight="1" spans="1:10">
      <c r="A54" s="22"/>
      <c r="B54" s="23"/>
      <c r="C54" s="24"/>
      <c r="D54" s="22"/>
      <c r="E54" s="24"/>
      <c r="F54" s="30">
        <v>186.71</v>
      </c>
      <c r="G54" s="12"/>
      <c r="H54" s="12">
        <f t="shared" si="5"/>
        <v>186.71</v>
      </c>
      <c r="I54" s="43" t="s">
        <v>52</v>
      </c>
      <c r="J54" s="34"/>
    </row>
    <row r="55" customHeight="1" spans="1:10">
      <c r="A55" s="22"/>
      <c r="B55" s="23"/>
      <c r="C55" s="24"/>
      <c r="D55" s="22"/>
      <c r="E55" s="24"/>
      <c r="F55" s="30">
        <v>410.39</v>
      </c>
      <c r="G55" s="12"/>
      <c r="H55" s="12">
        <f t="shared" si="5"/>
        <v>410.39</v>
      </c>
      <c r="I55" s="43" t="s">
        <v>53</v>
      </c>
      <c r="J55" s="34"/>
    </row>
    <row r="56" customHeight="1" spans="1:15">
      <c r="A56" s="22"/>
      <c r="B56" s="23"/>
      <c r="C56" s="24"/>
      <c r="D56" s="22"/>
      <c r="E56" s="24"/>
      <c r="F56" s="30">
        <v>453.12</v>
      </c>
      <c r="G56" s="12"/>
      <c r="H56" s="12">
        <f t="shared" si="5"/>
        <v>453.12</v>
      </c>
      <c r="I56" s="43" t="s">
        <v>54</v>
      </c>
      <c r="J56" s="34"/>
      <c r="M56" s="44"/>
      <c r="O56" s="44"/>
    </row>
    <row r="57" customHeight="1" spans="1:15">
      <c r="A57" s="22"/>
      <c r="B57" s="23"/>
      <c r="C57" s="24"/>
      <c r="D57" s="22"/>
      <c r="E57" s="24"/>
      <c r="F57" s="30">
        <v>306.44</v>
      </c>
      <c r="G57" s="12"/>
      <c r="H57" s="12">
        <f t="shared" ref="H57:H64" si="6">F57+G57</f>
        <v>306.44</v>
      </c>
      <c r="I57" s="43" t="s">
        <v>55</v>
      </c>
      <c r="J57" s="34"/>
      <c r="M57" s="43"/>
      <c r="O57" s="45"/>
    </row>
    <row r="58" customHeight="1" spans="1:15">
      <c r="A58" s="22"/>
      <c r="B58" s="23"/>
      <c r="C58" s="24"/>
      <c r="D58" s="22"/>
      <c r="E58" s="24"/>
      <c r="F58" s="30">
        <v>79.8</v>
      </c>
      <c r="G58" s="12"/>
      <c r="H58" s="12">
        <f t="shared" si="6"/>
        <v>79.8</v>
      </c>
      <c r="I58" s="43" t="s">
        <v>56</v>
      </c>
      <c r="J58" s="34"/>
      <c r="M58" s="43"/>
      <c r="O58" s="45"/>
    </row>
    <row r="59" customHeight="1" spans="1:15">
      <c r="A59" s="22"/>
      <c r="B59" s="23"/>
      <c r="C59" s="24"/>
      <c r="D59" s="22"/>
      <c r="E59" s="24"/>
      <c r="F59" s="30">
        <v>399.18</v>
      </c>
      <c r="G59" s="12"/>
      <c r="H59" s="12">
        <f t="shared" si="6"/>
        <v>399.18</v>
      </c>
      <c r="I59" s="43" t="s">
        <v>57</v>
      </c>
      <c r="J59" s="34"/>
      <c r="M59" s="43"/>
      <c r="O59" s="45"/>
    </row>
    <row r="60" customHeight="1" spans="1:15">
      <c r="A60" s="22"/>
      <c r="B60" s="23"/>
      <c r="C60" s="24"/>
      <c r="D60" s="22"/>
      <c r="E60" s="24"/>
      <c r="F60" s="30">
        <v>224.99</v>
      </c>
      <c r="G60" s="12"/>
      <c r="H60" s="12">
        <f t="shared" si="6"/>
        <v>224.99</v>
      </c>
      <c r="I60" s="43" t="s">
        <v>58</v>
      </c>
      <c r="J60" s="34"/>
      <c r="M60" s="43"/>
      <c r="O60" s="45"/>
    </row>
    <row r="61" customHeight="1" spans="1:15">
      <c r="A61" s="22"/>
      <c r="B61" s="23"/>
      <c r="C61" s="24"/>
      <c r="D61" s="22"/>
      <c r="E61" s="24"/>
      <c r="F61" s="30">
        <v>26.22</v>
      </c>
      <c r="G61" s="12"/>
      <c r="H61" s="12">
        <f t="shared" si="6"/>
        <v>26.22</v>
      </c>
      <c r="I61" s="43" t="s">
        <v>59</v>
      </c>
      <c r="J61" s="34"/>
      <c r="M61" s="43"/>
      <c r="O61" s="45"/>
    </row>
    <row r="62" customHeight="1" spans="1:15">
      <c r="A62" s="22"/>
      <c r="B62" s="23"/>
      <c r="C62" s="24"/>
      <c r="D62" s="22"/>
      <c r="E62" s="24"/>
      <c r="F62" s="30">
        <v>659.96</v>
      </c>
      <c r="G62" s="12"/>
      <c r="H62" s="12">
        <f t="shared" si="6"/>
        <v>659.96</v>
      </c>
      <c r="I62" s="43" t="s">
        <v>60</v>
      </c>
      <c r="J62" s="34"/>
      <c r="M62" s="43"/>
      <c r="O62" s="45"/>
    </row>
    <row r="63" customHeight="1" spans="1:15">
      <c r="A63" s="22"/>
      <c r="B63" s="23"/>
      <c r="C63" s="24"/>
      <c r="D63" s="22"/>
      <c r="E63" s="24"/>
      <c r="F63" s="30">
        <v>632</v>
      </c>
      <c r="G63" s="12"/>
      <c r="H63" s="12">
        <f t="shared" si="6"/>
        <v>632</v>
      </c>
      <c r="I63" s="43" t="s">
        <v>61</v>
      </c>
      <c r="J63" s="34"/>
      <c r="M63" s="46"/>
      <c r="O63" s="45"/>
    </row>
    <row r="64" customHeight="1" spans="1:15">
      <c r="A64" s="22"/>
      <c r="B64" s="23"/>
      <c r="C64" s="24"/>
      <c r="D64" s="22"/>
      <c r="E64" s="24"/>
      <c r="F64" s="30">
        <v>79.6</v>
      </c>
      <c r="G64" s="12"/>
      <c r="H64" s="12">
        <f t="shared" si="6"/>
        <v>79.6</v>
      </c>
      <c r="I64" s="43" t="s">
        <v>62</v>
      </c>
      <c r="J64" s="34"/>
      <c r="M64" s="47"/>
      <c r="O64" s="45"/>
    </row>
    <row r="65" s="1" customFormat="1" customHeight="1" spans="1:15">
      <c r="A65" s="13"/>
      <c r="B65" s="14" t="s">
        <v>63</v>
      </c>
      <c r="C65" s="15">
        <f>SUM(C27)</f>
        <v>0</v>
      </c>
      <c r="D65" s="15">
        <f t="shared" ref="D65:E65" si="7">SUM(D27)</f>
        <v>0</v>
      </c>
      <c r="E65" s="15">
        <f t="shared" si="7"/>
        <v>0</v>
      </c>
      <c r="F65" s="15">
        <f>SUM(F27:F64)</f>
        <v>9353.41</v>
      </c>
      <c r="G65" s="15">
        <f>SUM(G27:G64)</f>
        <v>0</v>
      </c>
      <c r="H65" s="15">
        <f>SUM(H27:H64)</f>
        <v>9353.41</v>
      </c>
      <c r="I65" s="13"/>
      <c r="J65" s="35"/>
      <c r="O65" s="45"/>
    </row>
    <row r="66" customHeight="1" spans="1:15">
      <c r="A66" s="10">
        <v>6</v>
      </c>
      <c r="B66" s="11" t="s">
        <v>64</v>
      </c>
      <c r="C66" s="12">
        <v>0</v>
      </c>
      <c r="D66" s="10"/>
      <c r="E66" s="12">
        <f>C66*D66</f>
        <v>0</v>
      </c>
      <c r="F66" s="12">
        <v>0</v>
      </c>
      <c r="G66" s="12">
        <v>0</v>
      </c>
      <c r="H66" s="12">
        <f t="shared" ref="H66:H71" si="8">F66+G66</f>
        <v>0</v>
      </c>
      <c r="I66" s="10"/>
      <c r="J66" s="32" t="s">
        <v>65</v>
      </c>
      <c r="O66" s="45"/>
    </row>
    <row r="67" customHeight="1" spans="1:15">
      <c r="A67" s="10"/>
      <c r="B67" s="11"/>
      <c r="C67" s="12"/>
      <c r="D67" s="10"/>
      <c r="E67" s="12"/>
      <c r="F67" s="12">
        <v>0</v>
      </c>
      <c r="G67" s="12">
        <v>0</v>
      </c>
      <c r="H67" s="12">
        <f t="shared" si="8"/>
        <v>0</v>
      </c>
      <c r="I67" s="10"/>
      <c r="J67" s="38"/>
      <c r="O67" s="45"/>
    </row>
    <row r="68" customHeight="1" spans="1:15">
      <c r="A68" s="10"/>
      <c r="B68" s="11"/>
      <c r="C68" s="12"/>
      <c r="D68" s="10"/>
      <c r="E68" s="12"/>
      <c r="F68" s="12">
        <v>0</v>
      </c>
      <c r="G68" s="12">
        <v>0</v>
      </c>
      <c r="H68" s="12">
        <f t="shared" si="8"/>
        <v>0</v>
      </c>
      <c r="I68" s="10"/>
      <c r="J68" s="38"/>
      <c r="O68" s="45"/>
    </row>
    <row r="69" customHeight="1" spans="1:15">
      <c r="A69" s="10"/>
      <c r="B69" s="11"/>
      <c r="C69" s="12"/>
      <c r="D69" s="10"/>
      <c r="E69" s="12"/>
      <c r="F69" s="12">
        <v>0</v>
      </c>
      <c r="G69" s="12">
        <v>0</v>
      </c>
      <c r="H69" s="12">
        <f t="shared" si="8"/>
        <v>0</v>
      </c>
      <c r="I69" s="10"/>
      <c r="J69" s="38"/>
      <c r="O69" s="45"/>
    </row>
    <row r="70" s="1" customFormat="1" customHeight="1" spans="1:15">
      <c r="A70" s="13"/>
      <c r="B70" s="14" t="s">
        <v>66</v>
      </c>
      <c r="C70" s="15">
        <f>SUM(C66)</f>
        <v>0</v>
      </c>
      <c r="D70" s="15">
        <f t="shared" ref="D70:E70" si="9">SUM(D66)</f>
        <v>0</v>
      </c>
      <c r="E70" s="15">
        <f t="shared" si="9"/>
        <v>0</v>
      </c>
      <c r="F70" s="15">
        <f>SUM(F66:F69)</f>
        <v>0</v>
      </c>
      <c r="G70" s="15">
        <f t="shared" ref="G70:H70" si="10">SUM(G66:G69)</f>
        <v>0</v>
      </c>
      <c r="H70" s="15">
        <f t="shared" si="10"/>
        <v>0</v>
      </c>
      <c r="I70" s="13"/>
      <c r="J70" s="39"/>
      <c r="O70" s="45"/>
    </row>
    <row r="71" customHeight="1" spans="1:15">
      <c r="A71" s="10">
        <v>7</v>
      </c>
      <c r="B71" s="11" t="s">
        <v>67</v>
      </c>
      <c r="C71" s="12">
        <v>0</v>
      </c>
      <c r="D71" s="10"/>
      <c r="E71" s="12">
        <f>C71*D71</f>
        <v>0</v>
      </c>
      <c r="F71" s="12">
        <v>0</v>
      </c>
      <c r="G71" s="12">
        <v>0</v>
      </c>
      <c r="H71" s="12">
        <f>F71+G71</f>
        <v>0</v>
      </c>
      <c r="I71" s="53"/>
      <c r="J71" s="37"/>
      <c r="O71" s="45"/>
    </row>
    <row r="72" customHeight="1" spans="1:15">
      <c r="A72" s="10"/>
      <c r="B72" s="11"/>
      <c r="C72" s="12"/>
      <c r="D72" s="10"/>
      <c r="E72" s="12"/>
      <c r="F72" s="12">
        <v>0</v>
      </c>
      <c r="G72" s="12">
        <v>0</v>
      </c>
      <c r="H72" s="12">
        <f>F72+G72</f>
        <v>0</v>
      </c>
      <c r="I72" s="53"/>
      <c r="J72" s="38"/>
      <c r="O72" s="45"/>
    </row>
    <row r="73" s="1" customFormat="1" customHeight="1" spans="1:15">
      <c r="A73" s="13"/>
      <c r="B73" s="14" t="s">
        <v>68</v>
      </c>
      <c r="C73" s="15">
        <f>SUM(C71)</f>
        <v>0</v>
      </c>
      <c r="D73" s="15">
        <f t="shared" ref="D73:E73" si="11">SUM(D71)</f>
        <v>0</v>
      </c>
      <c r="E73" s="15">
        <f t="shared" si="11"/>
        <v>0</v>
      </c>
      <c r="F73" s="15">
        <f>SUM(F71:F72)</f>
        <v>0</v>
      </c>
      <c r="G73" s="15">
        <f>SUM(G71:G72)</f>
        <v>0</v>
      </c>
      <c r="H73" s="15">
        <f>SUM(H71:H72)</f>
        <v>0</v>
      </c>
      <c r="I73" s="13"/>
      <c r="J73" s="39"/>
      <c r="O73" s="45"/>
    </row>
    <row r="74" customHeight="1" spans="1:15">
      <c r="A74" s="10">
        <v>8</v>
      </c>
      <c r="B74" s="11" t="s">
        <v>69</v>
      </c>
      <c r="C74" s="12">
        <v>0</v>
      </c>
      <c r="D74" s="10"/>
      <c r="E74" s="12">
        <f t="shared" ref="E72:E81" si="12">C74*D74</f>
        <v>0</v>
      </c>
      <c r="F74" s="12">
        <v>0</v>
      </c>
      <c r="G74" s="12">
        <v>0</v>
      </c>
      <c r="H74" s="12">
        <f t="shared" ref="H74:H79" si="13">F74+G74</f>
        <v>0</v>
      </c>
      <c r="I74" s="10"/>
      <c r="J74" s="37" t="s">
        <v>70</v>
      </c>
      <c r="O74" s="45"/>
    </row>
    <row r="75" customHeight="1" spans="1:15">
      <c r="A75" s="10"/>
      <c r="B75" s="11"/>
      <c r="C75" s="12"/>
      <c r="D75" s="10"/>
      <c r="E75" s="12"/>
      <c r="F75" s="12">
        <v>0</v>
      </c>
      <c r="G75" s="12">
        <v>0</v>
      </c>
      <c r="H75" s="12">
        <f t="shared" si="13"/>
        <v>0</v>
      </c>
      <c r="I75" s="10"/>
      <c r="J75" s="38"/>
      <c r="O75" s="45"/>
    </row>
    <row r="76" s="1" customFormat="1" customHeight="1" spans="1:15">
      <c r="A76" s="13"/>
      <c r="B76" s="14" t="s">
        <v>71</v>
      </c>
      <c r="C76" s="15">
        <f>SUM(C74)</f>
        <v>0</v>
      </c>
      <c r="D76" s="15">
        <f t="shared" ref="D76:E76" si="14">SUM(D74)</f>
        <v>0</v>
      </c>
      <c r="E76" s="15">
        <f t="shared" si="14"/>
        <v>0</v>
      </c>
      <c r="F76" s="15">
        <f>SUM(F74:F75)</f>
        <v>0</v>
      </c>
      <c r="G76" s="15">
        <f t="shared" ref="G76:H76" si="15">SUM(G74:G75)</f>
        <v>0</v>
      </c>
      <c r="H76" s="15">
        <f t="shared" si="15"/>
        <v>0</v>
      </c>
      <c r="I76" s="13"/>
      <c r="J76" s="39"/>
      <c r="O76" s="45"/>
    </row>
    <row r="77" customHeight="1" spans="1:15">
      <c r="A77" s="10">
        <v>9</v>
      </c>
      <c r="B77" s="11" t="s">
        <v>72</v>
      </c>
      <c r="C77" s="12">
        <v>0</v>
      </c>
      <c r="D77" s="10"/>
      <c r="E77" s="12">
        <f t="shared" si="12"/>
        <v>0</v>
      </c>
      <c r="F77" s="12">
        <v>0</v>
      </c>
      <c r="G77" s="12">
        <v>0</v>
      </c>
      <c r="H77" s="12">
        <f t="shared" si="13"/>
        <v>0</v>
      </c>
      <c r="I77" s="10"/>
      <c r="J77" s="32" t="s">
        <v>73</v>
      </c>
      <c r="O77" s="45"/>
    </row>
    <row r="78" customHeight="1" spans="1:15">
      <c r="A78" s="10"/>
      <c r="B78" s="11"/>
      <c r="C78" s="12"/>
      <c r="D78" s="10"/>
      <c r="E78" s="12"/>
      <c r="F78" s="12">
        <v>0</v>
      </c>
      <c r="G78" s="12">
        <v>0</v>
      </c>
      <c r="H78" s="12">
        <f t="shared" si="13"/>
        <v>0</v>
      </c>
      <c r="I78" s="10"/>
      <c r="J78" s="34"/>
      <c r="O78" s="45"/>
    </row>
    <row r="79" customHeight="1" spans="1:15">
      <c r="A79" s="10"/>
      <c r="B79" s="11"/>
      <c r="C79" s="12"/>
      <c r="D79" s="10"/>
      <c r="E79" s="12"/>
      <c r="F79" s="12">
        <v>0</v>
      </c>
      <c r="G79" s="12">
        <v>0</v>
      </c>
      <c r="H79" s="12">
        <f t="shared" si="13"/>
        <v>0</v>
      </c>
      <c r="I79" s="10"/>
      <c r="J79" s="34"/>
      <c r="O79" s="45"/>
    </row>
    <row r="80" s="1" customFormat="1" customHeight="1" spans="1:15">
      <c r="A80" s="13"/>
      <c r="B80" s="14" t="s">
        <v>74</v>
      </c>
      <c r="C80" s="15">
        <f>SUM(C77)</f>
        <v>0</v>
      </c>
      <c r="D80" s="15">
        <f t="shared" ref="D80:E80" si="16">SUM(D77)</f>
        <v>0</v>
      </c>
      <c r="E80" s="15">
        <f t="shared" si="16"/>
        <v>0</v>
      </c>
      <c r="F80" s="15">
        <f>SUM(F77:F79)</f>
        <v>0</v>
      </c>
      <c r="G80" s="15" t="s">
        <v>75</v>
      </c>
      <c r="H80" s="15">
        <f t="shared" ref="H80" si="17">SUM(H77:H79)</f>
        <v>0</v>
      </c>
      <c r="I80" s="13"/>
      <c r="J80" s="35"/>
      <c r="O80" s="45"/>
    </row>
    <row r="81" customHeight="1" spans="1:15">
      <c r="A81" s="16">
        <v>10</v>
      </c>
      <c r="B81" s="11" t="s">
        <v>76</v>
      </c>
      <c r="C81" s="12">
        <v>0</v>
      </c>
      <c r="D81" s="10"/>
      <c r="E81" s="12">
        <f t="shared" si="12"/>
        <v>0</v>
      </c>
      <c r="F81" s="12">
        <f>435+14.5+752</f>
        <v>1201.5</v>
      </c>
      <c r="G81" s="12">
        <v>0</v>
      </c>
      <c r="H81" s="12">
        <f t="shared" ref="H81:H83" si="18">F81+G81</f>
        <v>1201.5</v>
      </c>
      <c r="I81" s="10" t="s">
        <v>77</v>
      </c>
      <c r="J81" s="37"/>
      <c r="O81" s="45"/>
    </row>
    <row r="82" customHeight="1" spans="1:15">
      <c r="A82" s="22"/>
      <c r="B82" s="11"/>
      <c r="C82" s="12"/>
      <c r="D82" s="10"/>
      <c r="E82" s="12"/>
      <c r="F82" s="12">
        <v>548</v>
      </c>
      <c r="G82" s="12">
        <v>0</v>
      </c>
      <c r="H82" s="12">
        <f t="shared" si="18"/>
        <v>548</v>
      </c>
      <c r="I82" s="10" t="s">
        <v>78</v>
      </c>
      <c r="J82" s="38"/>
      <c r="O82" s="45"/>
    </row>
    <row r="83" customHeight="1" spans="1:15">
      <c r="A83" s="22"/>
      <c r="B83" s="11"/>
      <c r="C83" s="12"/>
      <c r="D83" s="10"/>
      <c r="E83" s="12"/>
      <c r="F83" s="12">
        <v>0</v>
      </c>
      <c r="G83" s="12">
        <v>0</v>
      </c>
      <c r="H83" s="12">
        <f t="shared" si="18"/>
        <v>0</v>
      </c>
      <c r="I83" s="10"/>
      <c r="J83" s="38"/>
      <c r="O83" s="45"/>
    </row>
    <row r="84" s="1" customFormat="1" customHeight="1" spans="1:15">
      <c r="A84" s="13"/>
      <c r="B84" s="14" t="s">
        <v>79</v>
      </c>
      <c r="C84" s="15">
        <f>SUM(C81)</f>
        <v>0</v>
      </c>
      <c r="D84" s="15">
        <f>SUM(D81)</f>
        <v>0</v>
      </c>
      <c r="E84" s="15">
        <f>SUM(E81)</f>
        <v>0</v>
      </c>
      <c r="F84" s="15">
        <f>SUM(F81:F83)</f>
        <v>1749.5</v>
      </c>
      <c r="G84" s="15">
        <f>SUM(G81:G83)</f>
        <v>0</v>
      </c>
      <c r="H84" s="15">
        <f>SUM(H81:H83)</f>
        <v>1749.5</v>
      </c>
      <c r="I84" s="13"/>
      <c r="J84" s="39"/>
      <c r="O84" s="45"/>
    </row>
    <row r="85" customHeight="1" spans="1:15">
      <c r="A85" s="13"/>
      <c r="B85" s="14" t="s">
        <v>80</v>
      </c>
      <c r="C85" s="15">
        <f t="shared" ref="C85:H85" si="19">SUM(C84,C80,C76,C73,C70,C65,C26,C21,C16,C13)</f>
        <v>0</v>
      </c>
      <c r="D85" s="15">
        <f t="shared" si="19"/>
        <v>0</v>
      </c>
      <c r="E85" s="15">
        <f t="shared" si="19"/>
        <v>0</v>
      </c>
      <c r="F85" s="15">
        <f t="shared" si="19"/>
        <v>27090.79</v>
      </c>
      <c r="G85" s="15">
        <f t="shared" si="19"/>
        <v>0</v>
      </c>
      <c r="H85" s="15">
        <f t="shared" si="19"/>
        <v>27090.79</v>
      </c>
      <c r="I85" s="13"/>
      <c r="J85" s="54"/>
      <c r="O85" s="45"/>
    </row>
    <row r="86" customHeight="1" spans="15:15">
      <c r="O86" s="45"/>
    </row>
    <row r="87" customHeight="1" spans="15:15">
      <c r="O87" s="45"/>
    </row>
    <row r="88" customHeight="1" spans="15:15">
      <c r="O88" s="45"/>
    </row>
    <row r="89" customHeight="1" spans="1:15">
      <c r="A89" s="48" t="s">
        <v>81</v>
      </c>
      <c r="B89" s="49"/>
      <c r="C89" s="50" t="s">
        <v>82</v>
      </c>
      <c r="D89" s="50"/>
      <c r="E89" s="50" t="s">
        <v>83</v>
      </c>
      <c r="F89" s="50"/>
      <c r="G89" s="50" t="s">
        <v>84</v>
      </c>
      <c r="H89" s="50"/>
      <c r="I89" s="55" t="s">
        <v>85</v>
      </c>
      <c r="O89" s="45"/>
    </row>
    <row r="90" customHeight="1" spans="1:15">
      <c r="A90" s="51">
        <v>20000</v>
      </c>
      <c r="B90" s="51"/>
      <c r="C90" s="51">
        <f>H85</f>
        <v>27090.79</v>
      </c>
      <c r="D90" s="51"/>
      <c r="E90" s="51">
        <f>F85</f>
        <v>27090.79</v>
      </c>
      <c r="F90" s="51"/>
      <c r="G90" s="51">
        <f>G85</f>
        <v>0</v>
      </c>
      <c r="H90" s="51"/>
      <c r="I90" s="56">
        <f>A90-C90</f>
        <v>-7090.79</v>
      </c>
      <c r="O90" s="45"/>
    </row>
    <row r="91" customHeight="1" spans="15:15">
      <c r="O91" s="45"/>
    </row>
    <row r="92" customHeight="1" spans="1:15">
      <c r="A92" s="1" t="s">
        <v>86</v>
      </c>
      <c r="B92" s="1"/>
      <c r="C92" s="52" t="s">
        <v>87</v>
      </c>
      <c r="D92" s="1"/>
      <c r="E92" s="1" t="s">
        <v>88</v>
      </c>
      <c r="F92" s="1"/>
      <c r="G92" s="1" t="s">
        <v>89</v>
      </c>
      <c r="H92" s="1"/>
      <c r="I92" s="1"/>
      <c r="O92" s="45"/>
    </row>
  </sheetData>
  <mergeCells count="76">
    <mergeCell ref="C2:H2"/>
    <mergeCell ref="C6:E6"/>
    <mergeCell ref="F6:I6"/>
    <mergeCell ref="A89:B89"/>
    <mergeCell ref="C89:D89"/>
    <mergeCell ref="E89:F89"/>
    <mergeCell ref="G89:H89"/>
    <mergeCell ref="A90:B90"/>
    <mergeCell ref="C90:D90"/>
    <mergeCell ref="E90:F90"/>
    <mergeCell ref="G90:H90"/>
    <mergeCell ref="A6:A7"/>
    <mergeCell ref="A8:A12"/>
    <mergeCell ref="A14:A15"/>
    <mergeCell ref="A17:A20"/>
    <mergeCell ref="A22:A25"/>
    <mergeCell ref="A27:A64"/>
    <mergeCell ref="A66:A69"/>
    <mergeCell ref="A71:A72"/>
    <mergeCell ref="A74:A75"/>
    <mergeCell ref="A77:A79"/>
    <mergeCell ref="A81:A83"/>
    <mergeCell ref="B6:B7"/>
    <mergeCell ref="B8:B12"/>
    <mergeCell ref="B14:B15"/>
    <mergeCell ref="B17:B20"/>
    <mergeCell ref="B22:B25"/>
    <mergeCell ref="B27:B64"/>
    <mergeCell ref="B66:B69"/>
    <mergeCell ref="B71:B72"/>
    <mergeCell ref="B74:B75"/>
    <mergeCell ref="B77:B79"/>
    <mergeCell ref="B81:B83"/>
    <mergeCell ref="C8:C12"/>
    <mergeCell ref="C14:C15"/>
    <mergeCell ref="C17:C20"/>
    <mergeCell ref="C22:C25"/>
    <mergeCell ref="C27:C64"/>
    <mergeCell ref="C66:C69"/>
    <mergeCell ref="C71:C72"/>
    <mergeCell ref="C74:C75"/>
    <mergeCell ref="C77:C79"/>
    <mergeCell ref="C81:C83"/>
    <mergeCell ref="D8:D12"/>
    <mergeCell ref="D14:D15"/>
    <mergeCell ref="D17:D20"/>
    <mergeCell ref="D22:D25"/>
    <mergeCell ref="D27:D64"/>
    <mergeCell ref="D66:D69"/>
    <mergeCell ref="D71:D72"/>
    <mergeCell ref="D74:D75"/>
    <mergeCell ref="D77:D79"/>
    <mergeCell ref="D81:D83"/>
    <mergeCell ref="E8:E12"/>
    <mergeCell ref="E14:E15"/>
    <mergeCell ref="E17:E20"/>
    <mergeCell ref="E22:E25"/>
    <mergeCell ref="E27:E64"/>
    <mergeCell ref="E66:E69"/>
    <mergeCell ref="E71:E72"/>
    <mergeCell ref="E74:E75"/>
    <mergeCell ref="E77:E79"/>
    <mergeCell ref="E81:E83"/>
    <mergeCell ref="J4:J5"/>
    <mergeCell ref="J6:J7"/>
    <mergeCell ref="J8:J13"/>
    <mergeCell ref="J14:J16"/>
    <mergeCell ref="J17:J21"/>
    <mergeCell ref="J22:J26"/>
    <mergeCell ref="J27:J65"/>
    <mergeCell ref="J66:J70"/>
    <mergeCell ref="J71:J73"/>
    <mergeCell ref="J74:J76"/>
    <mergeCell ref="J77:J80"/>
    <mergeCell ref="J81:J84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2014-04-22T00:52:00Z</dcterms:created>
  <cp:lastPrinted>2017-09-12T21:53:00Z</cp:lastPrinted>
  <dcterms:modified xsi:type="dcterms:W3CDTF">2025-07-07T12:47:08Z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A9824EE132C3B2CFE3746A68248D96EE_43</vt:lpwstr>
  </property>
</Properties>
</file>