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D3EA2C35-1736-D04A-AF31-48E0498AD86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报价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2" l="1"/>
  <c r="J7" i="12"/>
  <c r="J8" i="12"/>
  <c r="J9" i="12"/>
  <c r="J10" i="12"/>
  <c r="J6" i="12"/>
  <c r="J16" i="12"/>
  <c r="J14" i="12"/>
  <c r="J13" i="12"/>
  <c r="J12" i="12"/>
  <c r="J15" i="12"/>
  <c r="J17" i="12" l="1"/>
  <c r="J18" i="12" s="1"/>
  <c r="J19" i="12" l="1"/>
  <c r="J20" i="12" s="1"/>
</calcChain>
</file>

<file path=xl/sharedStrings.xml><?xml version="1.0" encoding="utf-8"?>
<sst xmlns="http://schemas.openxmlformats.org/spreadsheetml/2006/main" count="62" uniqueCount="49">
  <si>
    <t>供应商名称</t>
  </si>
  <si>
    <t>康辉集团北京国际会议展览有限公司</t>
  </si>
  <si>
    <t>结算日期</t>
  </si>
  <si>
    <t>联系人</t>
  </si>
  <si>
    <t>郭燕雷</t>
  </si>
  <si>
    <t>电子邮件</t>
  </si>
  <si>
    <t>guoyanlei@cct.cn</t>
  </si>
  <si>
    <t>电话</t>
  </si>
  <si>
    <t>服务公司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</si>
  <si>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</si>
  <si>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</si>
  <si>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</si>
  <si>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</si>
  <si>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</si>
  <si>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</si>
  <si>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</si>
  <si>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</si>
  <si>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</si>
  <si>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次</t>
  </si>
  <si>
    <t>项</t>
  </si>
  <si>
    <t>车辆服务</t>
  </si>
  <si>
    <t>GL8</t>
  </si>
  <si>
    <t>辆</t>
  </si>
  <si>
    <t>天</t>
  </si>
  <si>
    <t>车辆费用合计</t>
  </si>
  <si>
    <t>住宿费用</t>
  </si>
  <si>
    <t>其他费用</t>
  </si>
  <si>
    <t>酒店费用合计</t>
  </si>
  <si>
    <t>小计</t>
  </si>
  <si>
    <t>不含税不含服务费</t>
  </si>
  <si>
    <t>服务费</t>
  </si>
  <si>
    <t>税率</t>
  </si>
  <si>
    <t>报价（RMB）:（含税报价）</t>
  </si>
  <si>
    <t>数字安全技术创新论坛暨ISC 2023数字安全创新能力百强颁奖典礼 报价</t>
    <phoneticPr fontId="14" type="noConversion"/>
  </si>
  <si>
    <t>2023.12.28</t>
    <phoneticPr fontId="14" type="noConversion"/>
  </si>
  <si>
    <t>50座大巴</t>
    <phoneticPr fontId="14" type="noConversion"/>
  </si>
  <si>
    <t>8:30潞城地铁站-北京阳光国际会议中心
12:00潞城地铁站-北京阳光国际会议中心</t>
    <phoneticPr fontId="14" type="noConversion"/>
  </si>
  <si>
    <t>12:00潞城地铁站-北京阳光国际会议中心
17:00北京阳光国际会议中心-大望路</t>
    <phoneticPr fontId="14" type="noConversion"/>
  </si>
  <si>
    <t>16:30北京阳光国际会议中心-嘉宾地址</t>
    <phoneticPr fontId="14" type="noConversion"/>
  </si>
  <si>
    <t>7:40/8:00嘉宾地址-北京阳光国际会议中心</t>
    <phoneticPr fontId="14" type="noConversion"/>
  </si>
  <si>
    <t>16:30北京阳光国际会议中心-首都机场T2</t>
    <phoneticPr fontId="14" type="noConversion"/>
  </si>
  <si>
    <t>5座专车</t>
    <phoneticPr fontId="14" type="noConversion"/>
  </si>
  <si>
    <t>酒店服务&amp;其他</t>
    <phoneticPr fontId="14" type="noConversion"/>
  </si>
  <si>
    <t>个</t>
    <phoneticPr fontId="14" type="noConversion"/>
  </si>
  <si>
    <t>手举牌60*90cmKT板</t>
    <phoneticPr fontId="14" type="noConversion"/>
  </si>
  <si>
    <t>车头牌A3塑封打印</t>
    <phoneticPr fontId="14" type="noConversion"/>
  </si>
  <si>
    <t>人</t>
    <phoneticPr fontId="14" type="noConversion"/>
  </si>
  <si>
    <t>康辉工作人员餐饮、打车</t>
    <phoneticPr fontId="14" type="noConversion"/>
  </si>
  <si>
    <t>趟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</si>
</sst>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¥#,##0.00_);[Red]\(\¥#,##0.00\)"/>
    <numFmt numFmtId="177" formatCode="#,##0.000_);[Red]\(#,##0.000\)"/>
    <numFmt numFmtId="178" formatCode="#,##0.00_ ;[Red]\-#,##0.00\ "/>
    <numFmt numFmtId="179" formatCode="\¥#,##0_);[Red]\(\¥#,##0\)"/>
  </numFmts>
  <fonts count="16">
    <font>
      <sz val="11"/>
      <color theme="1"/>
      <name val="DengXian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9"/>
      <name val="DengXian"/>
      <family val="4"/>
      <charset val="134"/>
      <scheme val="minor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229926450392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/>
    <xf numFmtId="0" fontId="11" fillId="0" borderId="0" applyNumberFormat="0" applyFill="0" applyBorder="0" applyAlignment="0" applyProtection="0"/>
    <xf numFmtId="0" fontId="10" fillId="0" borderId="0" applyNumberFormat="0" applyFill="0" applyBorder="0" applyProtection="0"/>
  </cellStyleXfs>
  <cellXfs count="6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 wrapText="1"/>
    </xf>
    <xf numFmtId="31" fontId="5" fillId="2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7" fillId="3" borderId="2" xfId="0" applyNumberFormat="1" applyFont="1" applyFill="1" applyBorder="1" applyAlignment="1">
      <alignment horizontal="center" vertical="center" wrapText="1"/>
    </xf>
    <xf numFmtId="38" fontId="9" fillId="0" borderId="6" xfId="0" applyNumberFormat="1" applyFont="1" applyBorder="1" applyAlignment="1">
      <alignment horizontal="center" vertical="center" wrapText="1"/>
    </xf>
    <xf numFmtId="179" fontId="9" fillId="0" borderId="6" xfId="0" applyNumberFormat="1" applyFont="1" applyBorder="1" applyAlignment="1">
      <alignment horizontal="center" vertical="center" wrapText="1"/>
    </xf>
    <xf numFmtId="38" fontId="9" fillId="0" borderId="9" xfId="0" applyNumberFormat="1" applyFont="1" applyBorder="1" applyAlignment="1">
      <alignment horizontal="center" vertical="center" wrapText="1"/>
    </xf>
    <xf numFmtId="179" fontId="9" fillId="0" borderId="9" xfId="0" applyNumberFormat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176" fontId="9" fillId="0" borderId="21" xfId="0" applyNumberFormat="1" applyFont="1" applyBorder="1" applyAlignment="1">
      <alignment horizontal="center" vertical="center" wrapText="1"/>
    </xf>
    <xf numFmtId="176" fontId="8" fillId="0" borderId="21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9" fontId="9" fillId="0" borderId="11" xfId="0" applyNumberFormat="1" applyFont="1" applyBorder="1" applyAlignment="1">
      <alignment horizontal="center" vertical="center"/>
    </xf>
    <xf numFmtId="9" fontId="9" fillId="0" borderId="12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5">
    <cellStyle name="_ET_STYLE_NoName_00_" xfId="1" xr:uid="{00000000-0005-0000-0000-000001000000}"/>
    <cellStyle name="常规" xfId="0" builtinId="0"/>
    <cellStyle name="常规 10 2" xfId="2" xr:uid="{00000000-0005-0000-0000-000024000000}"/>
    <cellStyle name="常规 3" xfId="4" xr:uid="{00000000-0005-0000-0000-000032000000}"/>
    <cellStyle name="超链接" xfId="3" builtinId="8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2"/>
  <sheetViews>
    <sheetView showGridLines="0" tabSelected="1" workbookViewId="0">
      <selection activeCell="D29" sqref="D29"/>
    </sheetView>
  </sheetViews>
  <sheetFormatPr baseColWidth="10" defaultColWidth="17.33203125" defaultRowHeight="18"/>
  <cols>
    <col min="1" max="1" width="3.5" style="1" customWidth="1"/>
    <col min="2" max="2" width="12.5" style="1" customWidth="1"/>
    <col min="3" max="3" width="30.5" style="1" customWidth="1"/>
    <col min="4" max="4" width="32.33203125" style="39" bestFit="1" customWidth="1"/>
    <col min="5" max="5" width="13" style="1" customWidth="1"/>
    <col min="6" max="6" width="8.6640625" style="1" customWidth="1"/>
    <col min="7" max="7" width="6.83203125" style="36" customWidth="1"/>
    <col min="8" max="8" width="5.6640625" style="1" customWidth="1"/>
    <col min="9" max="9" width="10.1640625" style="1" bestFit="1" customWidth="1"/>
    <col min="10" max="10" width="10.6640625" style="1" customWidth="1"/>
    <col min="11" max="11" width="26.5" style="1" customWidth="1"/>
    <col min="12" max="16384" width="17.33203125" style="1"/>
  </cols>
  <sheetData>
    <row r="1" spans="2:12" ht="41" customHeight="1">
      <c r="B1" s="53" t="s">
        <v>33</v>
      </c>
      <c r="C1" s="53"/>
      <c r="D1" s="53"/>
      <c r="E1" s="53"/>
      <c r="F1" s="53"/>
      <c r="G1" s="53"/>
      <c r="H1" s="53"/>
      <c r="I1" s="53"/>
      <c r="J1" s="53"/>
      <c r="K1" s="53"/>
    </row>
    <row r="2" spans="2:12">
      <c r="B2" s="4" t="s">
        <v>0</v>
      </c>
      <c r="C2" s="5" t="s">
        <v>1</v>
      </c>
      <c r="D2" s="6" t="s">
        <v>2</v>
      </c>
      <c r="E2" s="17" t="s">
        <v>34</v>
      </c>
      <c r="F2" s="6" t="s">
        <v>3</v>
      </c>
      <c r="G2" s="54" t="s">
        <v>4</v>
      </c>
      <c r="H2" s="55"/>
      <c r="I2" s="55"/>
      <c r="J2" s="55"/>
      <c r="K2" s="56"/>
    </row>
    <row r="3" spans="2:12">
      <c r="B3" s="7" t="s">
        <v>5</v>
      </c>
      <c r="C3" s="8" t="s">
        <v>6</v>
      </c>
      <c r="D3" s="9" t="s">
        <v>7</v>
      </c>
      <c r="E3" s="18">
        <v>15811515220</v>
      </c>
      <c r="F3" s="9" t="s">
        <v>8</v>
      </c>
      <c r="G3" s="57"/>
      <c r="H3" s="58"/>
      <c r="I3" s="58"/>
      <c r="J3" s="58"/>
      <c r="K3" s="59"/>
    </row>
    <row r="4" spans="2:12"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2:12" s="2" customFormat="1">
      <c r="B5" s="10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9" t="s">
        <v>14</v>
      </c>
      <c r="H5" s="11" t="s">
        <v>13</v>
      </c>
      <c r="I5" s="11" t="s">
        <v>15</v>
      </c>
      <c r="J5" s="11" t="s">
        <v>16</v>
      </c>
      <c r="K5" s="24" t="s">
        <v>17</v>
      </c>
    </row>
    <row r="6" spans="2:12" s="2" customFormat="1" ht="30">
      <c r="B6" s="43" t="s">
        <v>20</v>
      </c>
      <c r="C6" s="51" t="s">
        <v>35</v>
      </c>
      <c r="D6" s="14" t="s">
        <v>36</v>
      </c>
      <c r="E6" s="22">
        <v>1</v>
      </c>
      <c r="F6" s="23" t="s">
        <v>22</v>
      </c>
      <c r="G6" s="22">
        <v>1</v>
      </c>
      <c r="H6" s="23" t="s">
        <v>18</v>
      </c>
      <c r="I6" s="40">
        <v>1800</v>
      </c>
      <c r="J6" s="30">
        <f>E6*G6*I6</f>
        <v>1800</v>
      </c>
      <c r="K6" s="29"/>
    </row>
    <row r="7" spans="2:12" s="2" customFormat="1" ht="30">
      <c r="B7" s="43"/>
      <c r="C7" s="52"/>
      <c r="D7" s="14" t="s">
        <v>37</v>
      </c>
      <c r="E7" s="22">
        <v>1</v>
      </c>
      <c r="F7" s="23" t="s">
        <v>22</v>
      </c>
      <c r="G7" s="22">
        <v>1</v>
      </c>
      <c r="H7" s="23" t="s">
        <v>18</v>
      </c>
      <c r="I7" s="40">
        <v>1800</v>
      </c>
      <c r="J7" s="30">
        <f t="shared" ref="J7:J10" si="0">E7*G7*I7</f>
        <v>1800</v>
      </c>
      <c r="K7" s="29"/>
    </row>
    <row r="8" spans="2:12" s="2" customFormat="1">
      <c r="B8" s="43"/>
      <c r="C8" s="14" t="s">
        <v>41</v>
      </c>
      <c r="D8" s="14" t="s">
        <v>39</v>
      </c>
      <c r="E8" s="22">
        <v>4</v>
      </c>
      <c r="F8" s="23" t="s">
        <v>22</v>
      </c>
      <c r="G8" s="22">
        <v>1</v>
      </c>
      <c r="H8" s="23" t="s">
        <v>23</v>
      </c>
      <c r="I8" s="40">
        <v>550</v>
      </c>
      <c r="J8" s="30">
        <f t="shared" si="0"/>
        <v>2200</v>
      </c>
      <c r="K8" s="29"/>
    </row>
    <row r="9" spans="2:12" s="2" customFormat="1">
      <c r="B9" s="43"/>
      <c r="C9" s="51" t="s">
        <v>21</v>
      </c>
      <c r="D9" s="14" t="s">
        <v>38</v>
      </c>
      <c r="E9" s="22">
        <v>3</v>
      </c>
      <c r="F9" s="23" t="s">
        <v>22</v>
      </c>
      <c r="G9" s="22">
        <v>1</v>
      </c>
      <c r="H9" s="23" t="s">
        <v>48</v>
      </c>
      <c r="I9" s="40">
        <v>800</v>
      </c>
      <c r="J9" s="30">
        <f t="shared" si="0"/>
        <v>2400</v>
      </c>
      <c r="K9" s="29"/>
    </row>
    <row r="10" spans="2:12" s="2" customFormat="1">
      <c r="B10" s="43"/>
      <c r="C10" s="52"/>
      <c r="D10" s="14" t="s">
        <v>40</v>
      </c>
      <c r="E10" s="22">
        <v>1</v>
      </c>
      <c r="F10" s="23" t="s">
        <v>22</v>
      </c>
      <c r="G10" s="22">
        <v>1</v>
      </c>
      <c r="H10" s="23" t="s">
        <v>48</v>
      </c>
      <c r="I10" s="40">
        <v>800</v>
      </c>
      <c r="J10" s="30">
        <f t="shared" si="0"/>
        <v>800</v>
      </c>
      <c r="K10" s="29"/>
    </row>
    <row r="11" spans="2:12" s="3" customFormat="1">
      <c r="B11" s="43"/>
      <c r="C11" s="47" t="s">
        <v>24</v>
      </c>
      <c r="D11" s="47"/>
      <c r="E11" s="47"/>
      <c r="F11" s="47"/>
      <c r="G11" s="47"/>
      <c r="H11" s="47"/>
      <c r="I11" s="47"/>
      <c r="J11" s="28">
        <f>SUM(J6:J10)</f>
        <v>9000</v>
      </c>
      <c r="K11" s="29"/>
    </row>
    <row r="12" spans="2:12" s="3" customFormat="1">
      <c r="B12" s="44" t="s">
        <v>42</v>
      </c>
      <c r="C12" s="12" t="s">
        <v>25</v>
      </c>
      <c r="D12" s="12"/>
      <c r="E12" s="20">
        <v>1</v>
      </c>
      <c r="F12" s="21" t="s">
        <v>19</v>
      </c>
      <c r="G12" s="20">
        <v>1</v>
      </c>
      <c r="H12" s="21" t="s">
        <v>18</v>
      </c>
      <c r="I12" s="25">
        <v>15300</v>
      </c>
      <c r="J12" s="25">
        <f>E12*G12*I12</f>
        <v>15300</v>
      </c>
      <c r="K12" s="26"/>
    </row>
    <row r="13" spans="2:12" s="3" customFormat="1">
      <c r="B13" s="45"/>
      <c r="C13" s="51" t="s">
        <v>26</v>
      </c>
      <c r="D13" s="12" t="s">
        <v>44</v>
      </c>
      <c r="E13" s="20">
        <v>2</v>
      </c>
      <c r="F13" s="21" t="s">
        <v>43</v>
      </c>
      <c r="G13" s="20">
        <v>1</v>
      </c>
      <c r="H13" s="21" t="s">
        <v>18</v>
      </c>
      <c r="I13" s="25">
        <v>60</v>
      </c>
      <c r="J13" s="25">
        <f>E13*G13*I13</f>
        <v>120</v>
      </c>
      <c r="K13" s="26"/>
    </row>
    <row r="14" spans="2:12" s="3" customFormat="1">
      <c r="B14" s="45"/>
      <c r="C14" s="52"/>
      <c r="D14" s="12" t="s">
        <v>45</v>
      </c>
      <c r="E14" s="20">
        <v>2</v>
      </c>
      <c r="F14" s="21" t="s">
        <v>43</v>
      </c>
      <c r="G14" s="20">
        <v>1</v>
      </c>
      <c r="H14" s="21" t="s">
        <v>18</v>
      </c>
      <c r="I14" s="25">
        <v>15</v>
      </c>
      <c r="J14" s="25">
        <f>E14*G14*I14</f>
        <v>30</v>
      </c>
      <c r="K14" s="26"/>
    </row>
    <row r="15" spans="2:12" s="3" customFormat="1">
      <c r="B15" s="45"/>
      <c r="C15" s="12" t="s">
        <v>26</v>
      </c>
      <c r="D15" s="12" t="s">
        <v>47</v>
      </c>
      <c r="E15" s="20">
        <v>1</v>
      </c>
      <c r="F15" s="21" t="s">
        <v>46</v>
      </c>
      <c r="G15" s="20">
        <v>1</v>
      </c>
      <c r="H15" s="21" t="s">
        <v>18</v>
      </c>
      <c r="I15" s="25">
        <v>200</v>
      </c>
      <c r="J15" s="25">
        <f>E15*G15*I15</f>
        <v>200</v>
      </c>
      <c r="K15" s="26"/>
      <c r="L15" s="27"/>
    </row>
    <row r="16" spans="2:12" s="3" customFormat="1">
      <c r="B16" s="46"/>
      <c r="C16" s="47" t="s">
        <v>27</v>
      </c>
      <c r="D16" s="47"/>
      <c r="E16" s="47"/>
      <c r="F16" s="47"/>
      <c r="G16" s="47"/>
      <c r="H16" s="47"/>
      <c r="I16" s="47"/>
      <c r="J16" s="28">
        <f>SUM(J12:J15)</f>
        <v>15650</v>
      </c>
      <c r="K16" s="29"/>
      <c r="L16" s="27"/>
    </row>
    <row r="17" spans="2:11" s="35" customFormat="1">
      <c r="B17" s="15" t="s">
        <v>28</v>
      </c>
      <c r="C17" s="48" t="s">
        <v>29</v>
      </c>
      <c r="D17" s="49"/>
      <c r="E17" s="49"/>
      <c r="F17" s="49"/>
      <c r="G17" s="49"/>
      <c r="H17" s="49"/>
      <c r="I17" s="50"/>
      <c r="J17" s="28">
        <f>J11+J16</f>
        <v>24650</v>
      </c>
      <c r="K17" s="31"/>
    </row>
    <row r="18" spans="2:11" s="35" customFormat="1">
      <c r="B18" s="16" t="s">
        <v>30</v>
      </c>
      <c r="C18" s="48">
        <v>0.1</v>
      </c>
      <c r="D18" s="49"/>
      <c r="E18" s="49"/>
      <c r="F18" s="49"/>
      <c r="G18" s="49"/>
      <c r="H18" s="49"/>
      <c r="I18" s="50"/>
      <c r="J18" s="28">
        <f>J17*C18</f>
        <v>2465</v>
      </c>
      <c r="K18" s="32"/>
    </row>
    <row r="19" spans="2:11" s="35" customFormat="1">
      <c r="B19" s="13" t="s">
        <v>31</v>
      </c>
      <c r="C19" s="48">
        <v>0.06</v>
      </c>
      <c r="D19" s="49"/>
      <c r="E19" s="49"/>
      <c r="F19" s="49"/>
      <c r="G19" s="49"/>
      <c r="H19" s="49"/>
      <c r="I19" s="50"/>
      <c r="J19" s="28">
        <f>(J17+J18)*C19</f>
        <v>1626.8999999999999</v>
      </c>
      <c r="K19" s="32"/>
    </row>
    <row r="20" spans="2:11" s="35" customFormat="1">
      <c r="B20" s="41" t="s">
        <v>32</v>
      </c>
      <c r="C20" s="42"/>
      <c r="D20" s="42"/>
      <c r="E20" s="42"/>
      <c r="F20" s="42"/>
      <c r="G20" s="42"/>
      <c r="H20" s="42"/>
      <c r="I20" s="42"/>
      <c r="J20" s="33">
        <f>J17+J18+J19</f>
        <v>28741.9</v>
      </c>
      <c r="K20" s="34"/>
    </row>
    <row r="21" spans="2:11">
      <c r="D21" s="1"/>
      <c r="H21" s="37"/>
    </row>
    <row r="22" spans="2:11">
      <c r="D22" s="1"/>
      <c r="H22" s="38"/>
    </row>
    <row r="23" spans="2:11">
      <c r="D23" s="1"/>
    </row>
    <row r="24" spans="2:11">
      <c r="D24" s="1"/>
    </row>
    <row r="25" spans="2:11">
      <c r="D25" s="1"/>
    </row>
    <row r="26" spans="2:11">
      <c r="D26" s="1"/>
    </row>
    <row r="27" spans="2:11">
      <c r="D27" s="1"/>
    </row>
    <row r="28" spans="2:11">
      <c r="D28" s="1"/>
    </row>
    <row r="29" spans="2:11">
      <c r="D29" s="1"/>
    </row>
    <row r="30" spans="2:11">
      <c r="D30" s="1"/>
    </row>
    <row r="31" spans="2:11">
      <c r="D31" s="1"/>
    </row>
    <row r="32" spans="2:11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7">
      <c r="D97" s="1"/>
    </row>
    <row r="98" spans="4:7">
      <c r="D98" s="1"/>
    </row>
    <row r="99" spans="4:7">
      <c r="D99" s="1"/>
    </row>
    <row r="100" spans="4:7">
      <c r="D100" s="1"/>
    </row>
    <row r="105" spans="4:7">
      <c r="D105" s="1"/>
      <c r="G105" s="1"/>
    </row>
    <row r="106" spans="4:7">
      <c r="D106" s="1"/>
      <c r="G106" s="1"/>
    </row>
    <row r="107" spans="4:7">
      <c r="D107" s="1"/>
      <c r="G107" s="1"/>
    </row>
    <row r="108" spans="4:7">
      <c r="D108" s="1"/>
      <c r="G108" s="1"/>
    </row>
    <row r="109" spans="4:7">
      <c r="D109" s="1"/>
      <c r="G109" s="1"/>
    </row>
    <row r="110" spans="4:7">
      <c r="D110" s="1"/>
      <c r="G110" s="1"/>
    </row>
    <row r="111" spans="4:7">
      <c r="D111" s="1"/>
      <c r="G111" s="1"/>
    </row>
    <row r="112" spans="4:7">
      <c r="D112" s="1"/>
      <c r="G112" s="1"/>
    </row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</sheetData>
  <mergeCells count="15">
    <mergeCell ref="B1:K1"/>
    <mergeCell ref="G2:K2"/>
    <mergeCell ref="G3:K3"/>
    <mergeCell ref="B4:K4"/>
    <mergeCell ref="B20:I20"/>
    <mergeCell ref="B6:B11"/>
    <mergeCell ref="B12:B16"/>
    <mergeCell ref="C11:I11"/>
    <mergeCell ref="C16:I16"/>
    <mergeCell ref="C17:I17"/>
    <mergeCell ref="C18:I18"/>
    <mergeCell ref="C19:I19"/>
    <mergeCell ref="C6:C7"/>
    <mergeCell ref="C9:C10"/>
    <mergeCell ref="C13:C14"/>
  </mergeCells>
  <phoneticPr fontId="14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王晓燕</dc:creator>
  <cp:lastModifiedBy>33880</cp:lastModifiedBy>
  <dcterms:created xsi:type="dcterms:W3CDTF">2006-09-16T08:00:00Z</dcterms:created>
  <dcterms:modified xsi:type="dcterms:W3CDTF">2023-12-28T06:41:26Z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39548B7E1974430AB5B6C1F6D01E98B7_13</vt:lpwstr>
  </property>
  <property fmtid="{D5CDD505-2E9C-101B-9397-08002B2CF9AE}" pid="3" name="KSOProductBuildVer">
    <vt:lpwstr>2052-5.4.0.7913</vt:lpwstr>
  </property>
</Properties>
</file>