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员工差旅明细!$A$1:$K$28</definedName>
  </definedNames>
  <calcPr calcId="144525" concurrentCalc="0"/>
</workbook>
</file>

<file path=xl/sharedStrings.xml><?xml version="1.0" encoding="utf-8"?>
<sst xmlns="http://schemas.openxmlformats.org/spreadsheetml/2006/main" count="122" uniqueCount="92">
  <si>
    <t>【借款报销单】</t>
  </si>
  <si>
    <t>团号：HMJB-240126-ANZ294</t>
  </si>
  <si>
    <t>会议日期：2024年1月26日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</si>
  <si>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</si>
  <si>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</si>
  <si>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</si>
  <si>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</si>
  <si>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</si>
  <si>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</si>
  <si>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</si>
  <si>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</si>
  <si>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</si>
  <si>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</si>
  <si>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</si>
  <si>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</si>
  <si>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</si>
  <si>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</si>
  <si>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</si>
  <si>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</si>
  <si>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</si>
  <si>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</si>
  <si>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</si>
  <si>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</si>
  <si>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</si>
  <si>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</si>
  <si>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</si>
  <si>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</si>
  <si>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</si>
  <si>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</si>
  <si>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</si>
  <si>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</si>
  <si>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</si>
  <si>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</si>
  <si>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</si>
  <si>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</si>
  <si>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</si>
  <si>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</si>
  <si>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</si>
  <si>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</si>
  <si>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</si>
  <si>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</si>
  <si>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</si>
  <si>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客户公司开会咖啡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</si>
  <si>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</si>
  <si>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</si>
  <si>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</si>
  <si>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</si>
  <si>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</si>
  <si>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</si>
  <si>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</si>
  <si>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</si>
  <si>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</si>
  <si>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</si>
  <si>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</si>
  <si>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</si>
  <si>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</si>
  <si>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</si>
  <si>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</si>
  <si>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</si>
  <si>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</si>
  <si>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</si>
  <si>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</si>
  <si>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</si>
  <si>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</si>
  <si>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</si>
  <si>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</si>
  <si>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</si>
  <si>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HMJB-240126-ANZ294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</si>
  <si>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</si>
  <si>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</si>
  <si>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</si>
  <si>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</si>
  <si>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</si>
  <si>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</si>
  <si>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</si>
  <si>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</si>
  <si>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客户公司讲标，开会，踩点交通费</t>
  </si>
  <si>
    <t>餐费</t>
  </si>
  <si>
    <t>26日餐费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</si>
  <si>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</si>
  <si>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</si>
  <si>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</si>
  <si>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</si>
  <si>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</si>
  <si>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</si>
  <si>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</si>
  <si>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1月30日</t>
  </si>
  <si>
    <t>出差城市</t>
  </si>
  <si>
    <t>出差起止日期</t>
  </si>
  <si>
    <t>每天金额</t>
  </si>
  <si>
    <t>天数</t>
  </si>
  <si>
    <t>1月25日，26日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</si>
</sst>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f>37+121</f>
        <v>158</v>
      </c>
      <c r="G45" s="75">
        <v>0</v>
      </c>
      <c r="H45" s="75">
        <f>F45+G45</f>
        <v>158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158</v>
      </c>
      <c r="G52" s="78">
        <f t="shared" ref="G52:H52" si="21">SUM(G45:G51)</f>
        <v>0</v>
      </c>
      <c r="H52" s="78">
        <f t="shared" si="21"/>
        <v>158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158</v>
      </c>
      <c r="G53" s="78">
        <f t="shared" si="22"/>
        <v>0</v>
      </c>
      <c r="H53" s="78">
        <f t="shared" si="22"/>
        <v>158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158</v>
      </c>
      <c r="D58" s="90"/>
      <c r="E58" s="90">
        <f>F53</f>
        <v>158</v>
      </c>
      <c r="F58" s="90"/>
      <c r="G58" s="90">
        <f>G53</f>
        <v>0</v>
      </c>
      <c r="H58" s="90"/>
      <c r="I58" s="109">
        <f>A58-C58</f>
        <v>-158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O31" sqref="O3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7.69230769230769" customWidth="1"/>
    <col min="11" max="11" width="27.721153846153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f>19.88+24.52+19.57+41+20+40+29+31+18+44+18+40+50+55</f>
        <v>449.97</v>
      </c>
      <c r="H11" s="40">
        <v>449.97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61</v>
      </c>
      <c r="H13" s="40">
        <v>61</v>
      </c>
      <c r="I13" s="51"/>
      <c r="J13" s="52"/>
      <c r="K13" s="53" t="s">
        <v>78</v>
      </c>
    </row>
    <row r="14" ht="20" customHeight="1" spans="2:11">
      <c r="B14" s="17"/>
      <c r="C14" s="18"/>
      <c r="D14" s="20"/>
      <c r="E14" s="17" t="s">
        <v>77</v>
      </c>
      <c r="F14" s="18"/>
      <c r="G14" s="40">
        <v>40</v>
      </c>
      <c r="H14" s="40">
        <v>40</v>
      </c>
      <c r="I14" s="51"/>
      <c r="J14" s="52"/>
      <c r="K14" s="53" t="s">
        <v>78</v>
      </c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550.97</v>
      </c>
      <c r="H21" s="41">
        <f>SUM(H11:H20)</f>
        <v>550.97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550.97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550.97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51</v>
      </c>
      <c r="G26" s="13" t="s">
        <v>82</v>
      </c>
      <c r="H26" s="13"/>
      <c r="I26" s="13"/>
      <c r="J26" s="13" t="s">
        <v>53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 t="s">
        <v>86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67</v>
      </c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59</v>
      </c>
      <c r="E37" s="42" t="s">
        <v>91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3" t="s">
        <v>81</v>
      </c>
      <c r="C42" s="13"/>
      <c r="D42" s="13"/>
      <c r="E42" s="13"/>
      <c r="F42" s="13" t="s">
        <v>51</v>
      </c>
      <c r="G42" s="13" t="s">
        <v>82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2024-01-31T19:29:36Z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