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<sst xmlns="http://schemas.openxmlformats.org/spreadsheetml/2006/main" count="148" uniqueCount="126">
  <si>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</si>
  <si>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</si>
  <si>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</si>
  <si>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</si>
  <si>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</si>
  <si>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</si>
  <si>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</si>
  <si>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</si>
  <si>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</si>
  <si>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</si>
  <si>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</si>
  <si>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</si>
  <si>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</si>
  <si>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</si>
  <si>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</si>
  <si>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</si>
  <si>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汽油费</t>
  </si>
  <si>
    <t>可用项目：租车费、大交通、过路费、过桥费。
加油费（仅试驾活动可用，且只可使用活动当时当地的加油票）</t>
  </si>
  <si>
    <t>油卡</t>
  </si>
  <si>
    <t>货拉拉</t>
  </si>
  <si>
    <t>客户代驾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</si>
  <si>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</si>
  <si>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</si>
  <si>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</si>
  <si>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</si>
  <si>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</si>
  <si>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</si>
  <si>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房费</t>
  </si>
  <si>
    <t>茅台</t>
  </si>
  <si>
    <t>客户使用费用合计</t>
  </si>
  <si>
    <t>活动餐费</t>
  </si>
  <si>
    <t>需提供刷卡联、菜单（小票）</t>
  </si>
  <si>
    <t>活动餐费合计</t>
  </si>
  <si>
    <t>现地采买费用</t>
  </si>
  <si>
    <t>烟</t>
  </si>
  <si>
    <t>尽量提供可用的原始发票，发票项目不可用的，且开票需要加收税点的可以不提供原始发票。网上交易均需提供交易截图。</t>
  </si>
  <si>
    <t>雪茄</t>
  </si>
  <si>
    <t>烧烤</t>
  </si>
  <si>
    <t>星巴克</t>
  </si>
  <si>
    <t>全家vip花生毛豆</t>
  </si>
  <si>
    <t>淘宝vip采买白茶</t>
  </si>
  <si>
    <t>淘宝vip采买陈皮</t>
  </si>
  <si>
    <t>京东vip采买花生瓜子话梅</t>
  </si>
  <si>
    <t>京东vip采买维达纸巾</t>
  </si>
  <si>
    <t>京东vip采买老干妈泡椒豇豆下饭菜</t>
  </si>
  <si>
    <t>京东vip采买滴露</t>
  </si>
  <si>
    <t>京东vip采买绿箭</t>
  </si>
  <si>
    <t>京东vip采买青岛啤酒</t>
  </si>
  <si>
    <t>京东vip采买陈皮丹</t>
  </si>
  <si>
    <t>京东vip采买酒精湿巾</t>
  </si>
  <si>
    <t>京东vip采买矿泉水</t>
  </si>
  <si>
    <t>京东vip采买文件袋</t>
  </si>
  <si>
    <t>天猫vip采买</t>
  </si>
  <si>
    <t>美团vip采买眼镜布</t>
  </si>
  <si>
    <t>美团客户胃药</t>
  </si>
  <si>
    <t>辣椒酱</t>
  </si>
  <si>
    <t>口香糖</t>
  </si>
  <si>
    <t>咖啡</t>
  </si>
  <si>
    <t>奶茶</t>
  </si>
  <si>
    <t>棒冰</t>
  </si>
  <si>
    <t>现地采买费用合计</t>
  </si>
  <si>
    <t>第三方人工工资</t>
  </si>
  <si>
    <t>司机费用</t>
  </si>
  <si>
    <t xml:space="preserve">司机,导游不得直接付款,要使用地接间接付款
身份证复印件,收条,签字即可,每人超过800元/人,需要补票或交个人所得税。
</t>
  </si>
  <si>
    <t>翻译费用</t>
  </si>
  <si>
    <t>兼职劳务</t>
  </si>
  <si>
    <t>第三方人工工资合计</t>
  </si>
  <si>
    <t>制作费</t>
  </si>
  <si>
    <t>发光灯牌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</si>
  <si>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</si>
  <si>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</si>
  <si>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</si>
  <si>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</si>
  <si>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</si>
  <si>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</si>
  <si>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</si>
  <si>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</si>
  <si>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</si>
  <si>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</si>
  <si>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顺丰快递</t>
  </si>
  <si>
    <t>快递费</t>
  </si>
  <si>
    <t>停车</t>
  </si>
  <si>
    <t>顺丰</t>
  </si>
  <si>
    <t>客户日本签证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</si>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</sst>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8" xfId="0" applyFont="1" applyFill="1" applyBorder="1">
      <alignment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3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view="pageBreakPreview" zoomScaleNormal="100" topLeftCell="A25" workbookViewId="0">
      <selection activeCell="M5" sqref="M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6" customWidth="1"/>
    <col min="7" max="7" width="11.8888888888889" customWidth="1"/>
    <col min="8" max="8" width="13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6540.4</v>
      </c>
      <c r="G8" s="63">
        <v>0</v>
      </c>
      <c r="H8" s="63">
        <f t="shared" ref="H8:H12" si="0">F8+G8</f>
        <v>6540.4</v>
      </c>
      <c r="I8" s="80" t="s">
        <v>16</v>
      </c>
      <c r="J8" s="81" t="s">
        <v>17</v>
      </c>
    </row>
    <row r="9" customHeight="1" spans="1:10">
      <c r="A9" s="61"/>
      <c r="B9" s="62"/>
      <c r="C9" s="63"/>
      <c r="D9" s="64"/>
      <c r="E9" s="63"/>
      <c r="F9" s="63">
        <v>2000</v>
      </c>
      <c r="G9" s="63">
        <v>0</v>
      </c>
      <c r="H9" s="63">
        <f t="shared" si="0"/>
        <v>2000</v>
      </c>
      <c r="I9" s="80" t="s">
        <v>18</v>
      </c>
      <c r="J9" s="82"/>
    </row>
    <row r="10" customHeight="1" spans="1:10">
      <c r="A10" s="61"/>
      <c r="B10" s="62"/>
      <c r="C10" s="63"/>
      <c r="D10" s="64"/>
      <c r="E10" s="63"/>
      <c r="F10" s="65">
        <v>285.54</v>
      </c>
      <c r="G10" s="65">
        <v>0</v>
      </c>
      <c r="H10" s="65">
        <f t="shared" si="0"/>
        <v>285.54</v>
      </c>
      <c r="I10" s="83" t="s">
        <v>19</v>
      </c>
      <c r="J10" s="82"/>
    </row>
    <row r="11" customHeight="1" spans="1:10">
      <c r="A11" s="61"/>
      <c r="B11" s="62"/>
      <c r="C11" s="63"/>
      <c r="D11" s="64"/>
      <c r="E11" s="63"/>
      <c r="F11" s="65">
        <v>139</v>
      </c>
      <c r="G11" s="65">
        <v>0</v>
      </c>
      <c r="H11" s="65">
        <f t="shared" si="0"/>
        <v>139</v>
      </c>
      <c r="I11" s="83" t="s">
        <v>20</v>
      </c>
      <c r="J11" s="82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0"/>
      <c r="J12" s="82"/>
    </row>
    <row r="13" s="50" customFormat="1" customHeight="1" spans="1:10">
      <c r="A13" s="66"/>
      <c r="B13" s="67" t="s">
        <v>21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8964.94</v>
      </c>
      <c r="G13" s="68">
        <f t="shared" ref="G13:H13" si="1">SUM(G8:G12)</f>
        <v>0</v>
      </c>
      <c r="H13" s="68">
        <f t="shared" si="1"/>
        <v>8964.94</v>
      </c>
      <c r="I13" s="84"/>
      <c r="J13" s="85"/>
    </row>
    <row r="14" customHeight="1" spans="1:10">
      <c r="A14" s="69">
        <v>2</v>
      </c>
      <c r="B14" s="70" t="s">
        <v>22</v>
      </c>
      <c r="C14" s="71">
        <v>0</v>
      </c>
      <c r="D14" s="69"/>
      <c r="E14" s="71">
        <f>C14*D14</f>
        <v>0</v>
      </c>
      <c r="F14" s="63">
        <v>0</v>
      </c>
      <c r="G14" s="63">
        <v>0</v>
      </c>
      <c r="H14" s="63">
        <f>F14+G14</f>
        <v>0</v>
      </c>
      <c r="I14" s="80"/>
      <c r="J14" s="81" t="s">
        <v>23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2">F15+G15</f>
        <v>0</v>
      </c>
      <c r="I15" s="80"/>
      <c r="J15" s="82"/>
    </row>
    <row r="16" s="50" customFormat="1" customHeight="1" spans="1:10">
      <c r="A16" s="66"/>
      <c r="B16" s="67" t="s">
        <v>24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4"/>
      <c r="J16" s="85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>C17*D17</f>
        <v>0</v>
      </c>
      <c r="F17" s="63">
        <v>28800</v>
      </c>
      <c r="G17" s="63">
        <v>0</v>
      </c>
      <c r="H17" s="63">
        <f t="shared" ref="H17:H24" si="3">F17+G17</f>
        <v>28800</v>
      </c>
      <c r="I17" s="80"/>
      <c r="J17" s="86" t="s">
        <v>26</v>
      </c>
    </row>
    <row r="18" customHeight="1" spans="1:10">
      <c r="A18" s="61"/>
      <c r="B18" s="62"/>
      <c r="C18" s="63"/>
      <c r="D18" s="64"/>
      <c r="E18" s="63"/>
      <c r="F18" s="63">
        <v>8812.6</v>
      </c>
      <c r="G18" s="63">
        <v>0</v>
      </c>
      <c r="H18" s="63">
        <f t="shared" si="3"/>
        <v>8812.6</v>
      </c>
      <c r="I18" s="80"/>
      <c r="J18" s="87"/>
    </row>
    <row r="19" customHeight="1" spans="1:10">
      <c r="A19" s="61"/>
      <c r="B19" s="62"/>
      <c r="C19" s="63"/>
      <c r="D19" s="64"/>
      <c r="E19" s="63"/>
      <c r="F19" s="63">
        <v>2978</v>
      </c>
      <c r="G19" s="63">
        <v>0</v>
      </c>
      <c r="H19" s="63">
        <f t="shared" si="3"/>
        <v>2978</v>
      </c>
      <c r="I19" s="80" t="s">
        <v>27</v>
      </c>
      <c r="J19" s="87"/>
    </row>
    <row r="20" customHeight="1" spans="1:10">
      <c r="A20" s="61"/>
      <c r="B20" s="62"/>
      <c r="C20" s="63"/>
      <c r="D20" s="64"/>
      <c r="E20" s="63"/>
      <c r="F20" s="63">
        <v>21480</v>
      </c>
      <c r="G20" s="63">
        <v>0</v>
      </c>
      <c r="H20" s="63">
        <f t="shared" si="3"/>
        <v>21480</v>
      </c>
      <c r="I20" s="80" t="s">
        <v>28</v>
      </c>
      <c r="J20" s="87"/>
    </row>
    <row r="21" s="50" customFormat="1" customHeight="1" spans="1:10">
      <c r="A21" s="66"/>
      <c r="B21" s="67" t="s">
        <v>29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62070.6</v>
      </c>
      <c r="G21" s="68">
        <f t="shared" ref="G21:H21" si="5">SUM(G17:G20)</f>
        <v>0</v>
      </c>
      <c r="H21" s="68">
        <f t="shared" si="5"/>
        <v>62070.6</v>
      </c>
      <c r="I21" s="84"/>
      <c r="J21" s="88"/>
    </row>
    <row r="22" customHeight="1" spans="1:10">
      <c r="A22" s="61">
        <v>4</v>
      </c>
      <c r="B22" s="62" t="s">
        <v>30</v>
      </c>
      <c r="C22" s="63">
        <v>0</v>
      </c>
      <c r="D22" s="64"/>
      <c r="E22" s="63">
        <f>C22*D22</f>
        <v>0</v>
      </c>
      <c r="F22" s="63">
        <v>318</v>
      </c>
      <c r="G22" s="63">
        <v>0</v>
      </c>
      <c r="H22" s="63">
        <f t="shared" si="3"/>
        <v>318</v>
      </c>
      <c r="I22" s="80"/>
      <c r="J22" s="86" t="s">
        <v>31</v>
      </c>
    </row>
    <row r="23" customHeight="1" spans="1:10">
      <c r="A23" s="61"/>
      <c r="B23" s="62"/>
      <c r="C23" s="63"/>
      <c r="D23" s="64"/>
      <c r="E23" s="63"/>
      <c r="F23" s="63">
        <v>446</v>
      </c>
      <c r="G23" s="63">
        <v>0</v>
      </c>
      <c r="H23" s="63">
        <f t="shared" si="3"/>
        <v>446</v>
      </c>
      <c r="I23" s="80"/>
      <c r="J23" s="87"/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3"/>
        <v>0</v>
      </c>
      <c r="I24" s="80"/>
      <c r="J24" s="87"/>
    </row>
    <row r="25" s="50" customFormat="1" customHeight="1" spans="1:10">
      <c r="A25" s="66"/>
      <c r="B25" s="67" t="s">
        <v>32</v>
      </c>
      <c r="C25" s="68">
        <f>SUM(C22)</f>
        <v>0</v>
      </c>
      <c r="D25" s="68">
        <f t="shared" ref="D25:E25" si="6">SUM(D22)</f>
        <v>0</v>
      </c>
      <c r="E25" s="68">
        <f t="shared" si="6"/>
        <v>0</v>
      </c>
      <c r="F25" s="68">
        <f>SUM(F22:F24)</f>
        <v>764</v>
      </c>
      <c r="G25" s="68">
        <f>SUM(G22:G24)</f>
        <v>0</v>
      </c>
      <c r="H25" s="68">
        <f>SUM(H22:H24)</f>
        <v>764</v>
      </c>
      <c r="I25" s="84"/>
      <c r="J25" s="88"/>
    </row>
    <row r="26" customHeight="1" spans="1:10">
      <c r="A26" s="69">
        <v>5</v>
      </c>
      <c r="B26" s="70" t="s">
        <v>33</v>
      </c>
      <c r="C26" s="71">
        <v>0</v>
      </c>
      <c r="D26" s="69"/>
      <c r="E26" s="71">
        <f>C26*D26</f>
        <v>0</v>
      </c>
      <c r="F26" s="63">
        <v>3600</v>
      </c>
      <c r="G26" s="63">
        <v>0</v>
      </c>
      <c r="H26" s="63">
        <f t="shared" ref="H26:H51" si="7">F26+G26</f>
        <v>3600</v>
      </c>
      <c r="I26" s="80" t="s">
        <v>34</v>
      </c>
      <c r="J26" s="81" t="s">
        <v>35</v>
      </c>
    </row>
    <row r="27" customHeight="1" spans="1:10">
      <c r="A27" s="75"/>
      <c r="B27" s="76"/>
      <c r="C27" s="77"/>
      <c r="D27" s="75"/>
      <c r="E27" s="77"/>
      <c r="F27" s="63">
        <v>1950</v>
      </c>
      <c r="G27" s="63">
        <v>0</v>
      </c>
      <c r="H27" s="63">
        <f t="shared" si="7"/>
        <v>1950</v>
      </c>
      <c r="I27" s="80" t="s">
        <v>36</v>
      </c>
      <c r="J27" s="82"/>
    </row>
    <row r="28" customHeight="1" spans="1:10">
      <c r="A28" s="75"/>
      <c r="B28" s="76"/>
      <c r="C28" s="77"/>
      <c r="D28" s="75"/>
      <c r="E28" s="77"/>
      <c r="F28" s="63">
        <v>1620</v>
      </c>
      <c r="G28" s="63">
        <v>0</v>
      </c>
      <c r="H28" s="63">
        <f t="shared" si="7"/>
        <v>1620</v>
      </c>
      <c r="I28" s="80" t="s">
        <v>37</v>
      </c>
      <c r="J28" s="82"/>
    </row>
    <row r="29" customHeight="1" spans="1:10">
      <c r="A29" s="75"/>
      <c r="B29" s="76"/>
      <c r="C29" s="77"/>
      <c r="D29" s="75"/>
      <c r="E29" s="77"/>
      <c r="F29" s="63">
        <v>117</v>
      </c>
      <c r="G29" s="63">
        <v>0</v>
      </c>
      <c r="H29" s="63">
        <f t="shared" si="7"/>
        <v>117</v>
      </c>
      <c r="I29" s="80" t="s">
        <v>38</v>
      </c>
      <c r="J29" s="82"/>
    </row>
    <row r="30" customHeight="1" spans="1:10">
      <c r="A30" s="75"/>
      <c r="B30" s="76"/>
      <c r="C30" s="77"/>
      <c r="D30" s="75"/>
      <c r="E30" s="77"/>
      <c r="F30" s="78">
        <v>69.7</v>
      </c>
      <c r="G30" s="78">
        <v>0</v>
      </c>
      <c r="H30" s="78">
        <f t="shared" si="7"/>
        <v>69.7</v>
      </c>
      <c r="I30" s="89" t="s">
        <v>39</v>
      </c>
      <c r="J30" s="82"/>
    </row>
    <row r="31" customHeight="1" spans="1:10">
      <c r="A31" s="75"/>
      <c r="B31" s="76"/>
      <c r="C31" s="77"/>
      <c r="D31" s="75"/>
      <c r="E31" s="77"/>
      <c r="F31" s="78">
        <v>762.12</v>
      </c>
      <c r="G31" s="78">
        <v>0</v>
      </c>
      <c r="H31" s="78">
        <f t="shared" si="7"/>
        <v>762.12</v>
      </c>
      <c r="I31" s="89" t="s">
        <v>40</v>
      </c>
      <c r="J31" s="82"/>
    </row>
    <row r="32" customHeight="1" spans="1:10">
      <c r="A32" s="75"/>
      <c r="B32" s="76"/>
      <c r="C32" s="77"/>
      <c r="D32" s="75"/>
      <c r="E32" s="77"/>
      <c r="F32" s="78">
        <v>69</v>
      </c>
      <c r="G32" s="78">
        <v>0</v>
      </c>
      <c r="H32" s="78">
        <f t="shared" si="7"/>
        <v>69</v>
      </c>
      <c r="I32" s="89" t="s">
        <v>41</v>
      </c>
      <c r="J32" s="82"/>
    </row>
    <row r="33" customHeight="1" spans="1:10">
      <c r="A33" s="75"/>
      <c r="B33" s="76"/>
      <c r="C33" s="77"/>
      <c r="D33" s="75"/>
      <c r="E33" s="77"/>
      <c r="F33" s="78">
        <v>161.88</v>
      </c>
      <c r="G33" s="78">
        <v>0</v>
      </c>
      <c r="H33" s="78">
        <f t="shared" si="7"/>
        <v>161.88</v>
      </c>
      <c r="I33" s="89" t="s">
        <v>42</v>
      </c>
      <c r="J33" s="82"/>
    </row>
    <row r="34" customHeight="1" spans="1:10">
      <c r="A34" s="75"/>
      <c r="B34" s="76"/>
      <c r="C34" s="77"/>
      <c r="D34" s="75"/>
      <c r="E34" s="77"/>
      <c r="F34" s="78">
        <v>47.4</v>
      </c>
      <c r="G34" s="78">
        <v>0</v>
      </c>
      <c r="H34" s="78">
        <f t="shared" si="7"/>
        <v>47.4</v>
      </c>
      <c r="I34" s="89" t="s">
        <v>43</v>
      </c>
      <c r="J34" s="82"/>
    </row>
    <row r="35" customHeight="1" spans="1:10">
      <c r="A35" s="75"/>
      <c r="B35" s="76"/>
      <c r="C35" s="77"/>
      <c r="D35" s="75"/>
      <c r="E35" s="77"/>
      <c r="F35" s="78">
        <v>50.82</v>
      </c>
      <c r="G35" s="78">
        <v>0</v>
      </c>
      <c r="H35" s="78">
        <f t="shared" si="7"/>
        <v>50.82</v>
      </c>
      <c r="I35" s="89" t="s">
        <v>44</v>
      </c>
      <c r="J35" s="82"/>
    </row>
    <row r="36" customHeight="1" spans="1:10">
      <c r="A36" s="75"/>
      <c r="B36" s="76"/>
      <c r="C36" s="77"/>
      <c r="D36" s="75"/>
      <c r="E36" s="77"/>
      <c r="F36" s="78">
        <v>34.19</v>
      </c>
      <c r="G36" s="78">
        <v>0</v>
      </c>
      <c r="H36" s="78">
        <f t="shared" si="7"/>
        <v>34.19</v>
      </c>
      <c r="I36" s="89" t="s">
        <v>45</v>
      </c>
      <c r="J36" s="82"/>
    </row>
    <row r="37" customHeight="1" spans="1:10">
      <c r="A37" s="75"/>
      <c r="B37" s="76"/>
      <c r="C37" s="77"/>
      <c r="D37" s="75"/>
      <c r="E37" s="77"/>
      <c r="F37" s="78">
        <v>42.9</v>
      </c>
      <c r="G37" s="78">
        <v>0</v>
      </c>
      <c r="H37" s="78">
        <f t="shared" si="7"/>
        <v>42.9</v>
      </c>
      <c r="I37" s="89" t="s">
        <v>46</v>
      </c>
      <c r="J37" s="82"/>
    </row>
    <row r="38" customHeight="1" spans="1:10">
      <c r="A38" s="75"/>
      <c r="B38" s="76"/>
      <c r="C38" s="77"/>
      <c r="D38" s="75"/>
      <c r="E38" s="77"/>
      <c r="F38" s="78">
        <v>580</v>
      </c>
      <c r="G38" s="78">
        <v>0</v>
      </c>
      <c r="H38" s="78">
        <f t="shared" si="7"/>
        <v>580</v>
      </c>
      <c r="I38" s="89" t="s">
        <v>47</v>
      </c>
      <c r="J38" s="82"/>
    </row>
    <row r="39" customHeight="1" spans="1:10">
      <c r="A39" s="75"/>
      <c r="B39" s="76"/>
      <c r="C39" s="77"/>
      <c r="D39" s="75"/>
      <c r="E39" s="77"/>
      <c r="F39" s="78">
        <v>552</v>
      </c>
      <c r="G39" s="78">
        <v>0</v>
      </c>
      <c r="H39" s="78">
        <f t="shared" si="7"/>
        <v>552</v>
      </c>
      <c r="I39" s="89" t="s">
        <v>47</v>
      </c>
      <c r="J39" s="82"/>
    </row>
    <row r="40" customHeight="1" spans="1:10">
      <c r="A40" s="75"/>
      <c r="B40" s="76"/>
      <c r="C40" s="77"/>
      <c r="D40" s="75"/>
      <c r="E40" s="77"/>
      <c r="F40" s="78">
        <v>0</v>
      </c>
      <c r="G40" s="78">
        <v>79.6</v>
      </c>
      <c r="H40" s="78">
        <f t="shared" si="7"/>
        <v>79.6</v>
      </c>
      <c r="I40" s="89" t="s">
        <v>48</v>
      </c>
      <c r="J40" s="82"/>
    </row>
    <row r="41" customHeight="1" spans="1:10">
      <c r="A41" s="75"/>
      <c r="B41" s="76"/>
      <c r="C41" s="77"/>
      <c r="D41" s="75"/>
      <c r="E41" s="77"/>
      <c r="F41" s="78">
        <v>42.88</v>
      </c>
      <c r="G41" s="78">
        <v>0</v>
      </c>
      <c r="H41" s="78">
        <f t="shared" si="7"/>
        <v>42.88</v>
      </c>
      <c r="I41" s="89" t="s">
        <v>49</v>
      </c>
      <c r="J41" s="82"/>
    </row>
    <row r="42" customHeight="1" spans="1:10">
      <c r="A42" s="75"/>
      <c r="B42" s="76"/>
      <c r="C42" s="77"/>
      <c r="D42" s="75"/>
      <c r="E42" s="77"/>
      <c r="F42" s="78">
        <v>85.8</v>
      </c>
      <c r="G42" s="78">
        <v>0</v>
      </c>
      <c r="H42" s="78">
        <f t="shared" si="7"/>
        <v>85.8</v>
      </c>
      <c r="I42" s="89" t="s">
        <v>50</v>
      </c>
      <c r="J42" s="82"/>
    </row>
    <row r="43" customHeight="1" spans="1:10">
      <c r="A43" s="75"/>
      <c r="B43" s="76"/>
      <c r="C43" s="77"/>
      <c r="D43" s="75"/>
      <c r="E43" s="77"/>
      <c r="F43" s="78">
        <v>27</v>
      </c>
      <c r="G43" s="78">
        <v>0</v>
      </c>
      <c r="H43" s="78">
        <f t="shared" si="7"/>
        <v>27</v>
      </c>
      <c r="I43" s="89" t="s">
        <v>51</v>
      </c>
      <c r="J43" s="82"/>
    </row>
    <row r="44" customHeight="1" spans="1:10">
      <c r="A44" s="75"/>
      <c r="B44" s="76"/>
      <c r="C44" s="77"/>
      <c r="D44" s="75"/>
      <c r="E44" s="77"/>
      <c r="F44" s="78">
        <v>284.66</v>
      </c>
      <c r="G44" s="78">
        <v>0</v>
      </c>
      <c r="H44" s="78">
        <f t="shared" si="7"/>
        <v>284.66</v>
      </c>
      <c r="I44" s="89" t="s">
        <v>52</v>
      </c>
      <c r="J44" s="82"/>
    </row>
    <row r="45" customHeight="1" spans="1:10">
      <c r="A45" s="75"/>
      <c r="B45" s="76"/>
      <c r="C45" s="77"/>
      <c r="D45" s="75"/>
      <c r="E45" s="77"/>
      <c r="F45" s="78">
        <v>0</v>
      </c>
      <c r="G45" s="78">
        <v>17.86</v>
      </c>
      <c r="H45" s="78">
        <f t="shared" si="7"/>
        <v>17.86</v>
      </c>
      <c r="I45" s="89" t="s">
        <v>53</v>
      </c>
      <c r="J45" s="82"/>
    </row>
    <row r="46" customHeight="1" spans="1:10">
      <c r="A46" s="75"/>
      <c r="B46" s="76"/>
      <c r="C46" s="77"/>
      <c r="D46" s="75"/>
      <c r="E46" s="77"/>
      <c r="F46" s="78">
        <v>0</v>
      </c>
      <c r="G46" s="78">
        <v>35.5</v>
      </c>
      <c r="H46" s="78">
        <f t="shared" si="7"/>
        <v>35.5</v>
      </c>
      <c r="I46" s="89" t="s">
        <v>54</v>
      </c>
      <c r="J46" s="82"/>
    </row>
    <row r="47" customHeight="1" spans="1:10">
      <c r="A47" s="75"/>
      <c r="B47" s="76"/>
      <c r="C47" s="77"/>
      <c r="D47" s="75"/>
      <c r="E47" s="77"/>
      <c r="F47" s="78">
        <v>45</v>
      </c>
      <c r="G47" s="78">
        <v>0</v>
      </c>
      <c r="H47" s="78">
        <f t="shared" si="7"/>
        <v>45</v>
      </c>
      <c r="I47" s="89" t="s">
        <v>55</v>
      </c>
      <c r="J47" s="82"/>
    </row>
    <row r="48" customHeight="1" spans="1:10">
      <c r="A48" s="75"/>
      <c r="B48" s="76"/>
      <c r="C48" s="77"/>
      <c r="D48" s="75"/>
      <c r="E48" s="77"/>
      <c r="F48" s="78">
        <v>52.29</v>
      </c>
      <c r="G48" s="78">
        <v>0</v>
      </c>
      <c r="H48" s="78">
        <f t="shared" si="7"/>
        <v>52.29</v>
      </c>
      <c r="I48" s="89" t="s">
        <v>56</v>
      </c>
      <c r="J48" s="82"/>
    </row>
    <row r="49" customHeight="1" spans="1:10">
      <c r="A49" s="75"/>
      <c r="B49" s="76"/>
      <c r="C49" s="77"/>
      <c r="D49" s="75"/>
      <c r="E49" s="77"/>
      <c r="F49" s="78">
        <v>495.5</v>
      </c>
      <c r="G49" s="78">
        <v>0</v>
      </c>
      <c r="H49" s="78">
        <f t="shared" si="7"/>
        <v>495.5</v>
      </c>
      <c r="I49" s="89" t="s">
        <v>57</v>
      </c>
      <c r="J49" s="82"/>
    </row>
    <row r="50" customHeight="1" spans="1:10">
      <c r="A50" s="75"/>
      <c r="B50" s="76"/>
      <c r="C50" s="77"/>
      <c r="D50" s="75"/>
      <c r="E50" s="77"/>
      <c r="F50" s="78">
        <v>0</v>
      </c>
      <c r="G50" s="78">
        <v>185.5</v>
      </c>
      <c r="H50" s="78">
        <f t="shared" si="7"/>
        <v>185.5</v>
      </c>
      <c r="I50" s="89" t="s">
        <v>58</v>
      </c>
      <c r="J50" s="82"/>
    </row>
    <row r="51" customHeight="1" spans="1:10">
      <c r="A51" s="75"/>
      <c r="B51" s="76"/>
      <c r="C51" s="77"/>
      <c r="D51" s="75"/>
      <c r="E51" s="77"/>
      <c r="F51" s="78">
        <v>0</v>
      </c>
      <c r="G51" s="78">
        <v>61</v>
      </c>
      <c r="H51" s="78">
        <f t="shared" si="7"/>
        <v>61</v>
      </c>
      <c r="I51" s="89" t="s">
        <v>59</v>
      </c>
      <c r="J51" s="82"/>
    </row>
    <row r="52" s="50" customFormat="1" customHeight="1" spans="1:10">
      <c r="A52" s="66"/>
      <c r="B52" s="67" t="s">
        <v>60</v>
      </c>
      <c r="C52" s="68">
        <f>SUM(C26)</f>
        <v>0</v>
      </c>
      <c r="D52" s="68">
        <f t="shared" ref="D52:E52" si="8">SUM(D26)</f>
        <v>0</v>
      </c>
      <c r="E52" s="68">
        <f t="shared" si="8"/>
        <v>0</v>
      </c>
      <c r="F52" s="68">
        <f>SUM(F26:F51)</f>
        <v>10690.14</v>
      </c>
      <c r="G52" s="68">
        <f>SUM(G26:G51)</f>
        <v>379.46</v>
      </c>
      <c r="H52" s="68">
        <f>SUM(H26:H51)</f>
        <v>11069.6</v>
      </c>
      <c r="I52" s="84"/>
      <c r="J52" s="85"/>
    </row>
    <row r="53" customHeight="1" spans="1:10">
      <c r="A53" s="61">
        <v>6</v>
      </c>
      <c r="B53" s="62" t="s">
        <v>61</v>
      </c>
      <c r="C53" s="63">
        <v>0</v>
      </c>
      <c r="D53" s="64"/>
      <c r="E53" s="63">
        <f t="shared" ref="E52:E70" si="9">C53*D53</f>
        <v>0</v>
      </c>
      <c r="F53" s="63">
        <v>0</v>
      </c>
      <c r="G53" s="63">
        <v>2000</v>
      </c>
      <c r="H53" s="63">
        <f t="shared" ref="H52:H70" si="10">F53+G53</f>
        <v>2000</v>
      </c>
      <c r="I53" s="80" t="s">
        <v>62</v>
      </c>
      <c r="J53" s="81" t="s">
        <v>63</v>
      </c>
    </row>
    <row r="54" customHeight="1" spans="1:10">
      <c r="A54" s="61"/>
      <c r="B54" s="62"/>
      <c r="C54" s="63"/>
      <c r="D54" s="64"/>
      <c r="E54" s="63"/>
      <c r="F54" s="63">
        <v>0</v>
      </c>
      <c r="G54" s="63">
        <v>1000</v>
      </c>
      <c r="H54" s="63">
        <f t="shared" si="10"/>
        <v>1000</v>
      </c>
      <c r="I54" s="80" t="s">
        <v>64</v>
      </c>
      <c r="J54" s="87"/>
    </row>
    <row r="55" customHeight="1" spans="1:10">
      <c r="A55" s="61"/>
      <c r="B55" s="62"/>
      <c r="C55" s="63"/>
      <c r="D55" s="64"/>
      <c r="E55" s="63"/>
      <c r="F55" s="63">
        <v>0</v>
      </c>
      <c r="G55" s="63">
        <v>1200</v>
      </c>
      <c r="H55" s="63">
        <f t="shared" si="10"/>
        <v>1200</v>
      </c>
      <c r="I55" s="80" t="s">
        <v>65</v>
      </c>
      <c r="J55" s="87"/>
    </row>
    <row r="56" customHeight="1" spans="1:10">
      <c r="A56" s="61"/>
      <c r="B56" s="62"/>
      <c r="C56" s="63"/>
      <c r="D56" s="64"/>
      <c r="E56" s="63"/>
      <c r="F56" s="63">
        <v>0</v>
      </c>
      <c r="G56" s="63">
        <v>0</v>
      </c>
      <c r="H56" s="63">
        <f t="shared" si="10"/>
        <v>0</v>
      </c>
      <c r="I56" s="80"/>
      <c r="J56" s="87"/>
    </row>
    <row r="57" s="50" customFormat="1" customHeight="1" spans="1:10">
      <c r="A57" s="66"/>
      <c r="B57" s="67" t="s">
        <v>66</v>
      </c>
      <c r="C57" s="68">
        <f>SUM(C53)</f>
        <v>0</v>
      </c>
      <c r="D57" s="68">
        <f t="shared" ref="D57:E57" si="11">SUM(D53)</f>
        <v>0</v>
      </c>
      <c r="E57" s="68">
        <f t="shared" si="11"/>
        <v>0</v>
      </c>
      <c r="F57" s="68">
        <f>SUM(F53:F56)</f>
        <v>0</v>
      </c>
      <c r="G57" s="68">
        <f t="shared" ref="G57:H57" si="12">SUM(G53:G56)</f>
        <v>4200</v>
      </c>
      <c r="H57" s="68">
        <f t="shared" si="12"/>
        <v>4200</v>
      </c>
      <c r="I57" s="84"/>
      <c r="J57" s="88"/>
    </row>
    <row r="58" customHeight="1" spans="1:10">
      <c r="A58" s="61">
        <v>7</v>
      </c>
      <c r="B58" s="62" t="s">
        <v>67</v>
      </c>
      <c r="C58" s="63">
        <v>0</v>
      </c>
      <c r="D58" s="64"/>
      <c r="E58" s="63">
        <f t="shared" si="9"/>
        <v>0</v>
      </c>
      <c r="F58" s="78">
        <v>90</v>
      </c>
      <c r="G58" s="78">
        <v>0</v>
      </c>
      <c r="H58" s="78">
        <f>F58+G58</f>
        <v>90</v>
      </c>
      <c r="I58" s="89" t="s">
        <v>68</v>
      </c>
      <c r="J58" s="90"/>
    </row>
    <row r="59" customHeight="1" spans="1:10">
      <c r="A59" s="61"/>
      <c r="B59" s="62"/>
      <c r="C59" s="63"/>
      <c r="D59" s="64"/>
      <c r="E59" s="63"/>
      <c r="F59" s="78">
        <v>39</v>
      </c>
      <c r="G59" s="78">
        <v>0</v>
      </c>
      <c r="H59" s="78">
        <f>F59+G59</f>
        <v>39</v>
      </c>
      <c r="I59" s="91" t="s">
        <v>69</v>
      </c>
      <c r="J59" s="92"/>
    </row>
    <row r="60" customHeight="1" spans="1:10">
      <c r="A60" s="61"/>
      <c r="B60" s="62"/>
      <c r="C60" s="63"/>
      <c r="D60" s="64"/>
      <c r="E60" s="63"/>
      <c r="F60" s="78">
        <v>0</v>
      </c>
      <c r="G60" s="78">
        <v>0</v>
      </c>
      <c r="H60" s="78">
        <f t="shared" si="10"/>
        <v>0</v>
      </c>
      <c r="I60" s="91"/>
      <c r="J60" s="92"/>
    </row>
    <row r="61" customHeight="1" spans="1:10">
      <c r="A61" s="61"/>
      <c r="B61" s="62"/>
      <c r="C61" s="63"/>
      <c r="D61" s="64"/>
      <c r="E61" s="63"/>
      <c r="F61" s="78">
        <v>0</v>
      </c>
      <c r="G61" s="78">
        <v>0</v>
      </c>
      <c r="H61" s="78">
        <f t="shared" si="10"/>
        <v>0</v>
      </c>
      <c r="I61" s="91"/>
      <c r="J61" s="92"/>
    </row>
    <row r="62" s="50" customFormat="1" customHeight="1" spans="1:10">
      <c r="A62" s="66"/>
      <c r="B62" s="67" t="s">
        <v>70</v>
      </c>
      <c r="C62" s="68">
        <f>SUM(C58)</f>
        <v>0</v>
      </c>
      <c r="D62" s="68">
        <f t="shared" ref="D62:E62" si="13">SUM(D58)</f>
        <v>0</v>
      </c>
      <c r="E62" s="68">
        <f t="shared" si="13"/>
        <v>0</v>
      </c>
      <c r="F62" s="68">
        <f>SUM(F58:F61)</f>
        <v>129</v>
      </c>
      <c r="G62" s="68">
        <f t="shared" ref="G62:H62" si="14">SUM(G58:G61)</f>
        <v>0</v>
      </c>
      <c r="H62" s="68">
        <f t="shared" si="14"/>
        <v>129</v>
      </c>
      <c r="I62" s="84"/>
      <c r="J62" s="93"/>
    </row>
    <row r="63" customHeight="1" spans="1:10">
      <c r="A63" s="61">
        <v>8</v>
      </c>
      <c r="B63" s="62" t="s">
        <v>71</v>
      </c>
      <c r="C63" s="63">
        <v>0</v>
      </c>
      <c r="D63" s="64"/>
      <c r="E63" s="63">
        <f t="shared" si="9"/>
        <v>0</v>
      </c>
      <c r="F63" s="63">
        <v>0</v>
      </c>
      <c r="G63" s="63">
        <v>0</v>
      </c>
      <c r="H63" s="63">
        <f t="shared" si="10"/>
        <v>0</v>
      </c>
      <c r="I63" s="80"/>
      <c r="J63" s="86" t="s">
        <v>72</v>
      </c>
    </row>
    <row r="64" customHeight="1" spans="1:10">
      <c r="A64" s="61"/>
      <c r="B64" s="62"/>
      <c r="C64" s="63"/>
      <c r="D64" s="64"/>
      <c r="E64" s="63"/>
      <c r="F64" s="63">
        <v>0</v>
      </c>
      <c r="G64" s="63">
        <v>0</v>
      </c>
      <c r="H64" s="63">
        <f t="shared" si="10"/>
        <v>0</v>
      </c>
      <c r="I64" s="80"/>
      <c r="J64" s="87"/>
    </row>
    <row r="65" s="50" customFormat="1" customHeight="1" spans="1:10">
      <c r="A65" s="66"/>
      <c r="B65" s="67" t="s">
        <v>73</v>
      </c>
      <c r="C65" s="68">
        <f>SUM(C63)</f>
        <v>0</v>
      </c>
      <c r="D65" s="68">
        <f t="shared" ref="D65:E65" si="15">SUM(D63)</f>
        <v>0</v>
      </c>
      <c r="E65" s="68">
        <f t="shared" si="15"/>
        <v>0</v>
      </c>
      <c r="F65" s="68">
        <f>SUM(F63:F64)</f>
        <v>0</v>
      </c>
      <c r="G65" s="68">
        <f t="shared" ref="G65:H65" si="16">SUM(G63:G64)</f>
        <v>0</v>
      </c>
      <c r="H65" s="68">
        <f t="shared" si="16"/>
        <v>0</v>
      </c>
      <c r="I65" s="84"/>
      <c r="J65" s="88"/>
    </row>
    <row r="66" customHeight="1" spans="1:10">
      <c r="A66" s="61">
        <v>9</v>
      </c>
      <c r="B66" s="62" t="s">
        <v>74</v>
      </c>
      <c r="C66" s="63">
        <v>0</v>
      </c>
      <c r="D66" s="64"/>
      <c r="E66" s="63">
        <f t="shared" si="9"/>
        <v>0</v>
      </c>
      <c r="F66" s="63">
        <v>0</v>
      </c>
      <c r="G66" s="63">
        <v>0</v>
      </c>
      <c r="H66" s="63">
        <f t="shared" si="10"/>
        <v>0</v>
      </c>
      <c r="I66" s="80"/>
      <c r="J66" s="81" t="s">
        <v>75</v>
      </c>
    </row>
    <row r="67" customHeight="1" spans="1:10">
      <c r="A67" s="61"/>
      <c r="B67" s="62"/>
      <c r="C67" s="63"/>
      <c r="D67" s="64"/>
      <c r="E67" s="63"/>
      <c r="F67" s="63">
        <v>0</v>
      </c>
      <c r="G67" s="63">
        <v>0</v>
      </c>
      <c r="H67" s="63">
        <f t="shared" si="10"/>
        <v>0</v>
      </c>
      <c r="I67" s="80"/>
      <c r="J67" s="82"/>
    </row>
    <row r="68" customHeight="1" spans="1:10">
      <c r="A68" s="61"/>
      <c r="B68" s="62"/>
      <c r="C68" s="63"/>
      <c r="D68" s="64"/>
      <c r="E68" s="63"/>
      <c r="F68" s="63">
        <v>0</v>
      </c>
      <c r="G68" s="63">
        <v>0</v>
      </c>
      <c r="H68" s="63">
        <f t="shared" si="10"/>
        <v>0</v>
      </c>
      <c r="I68" s="80"/>
      <c r="J68" s="82"/>
    </row>
    <row r="69" s="50" customFormat="1" customHeight="1" spans="1:10">
      <c r="A69" s="66"/>
      <c r="B69" s="67" t="s">
        <v>76</v>
      </c>
      <c r="C69" s="68">
        <f>SUM(C66)</f>
        <v>0</v>
      </c>
      <c r="D69" s="68">
        <f t="shared" ref="D69:E69" si="17">SUM(D66)</f>
        <v>0</v>
      </c>
      <c r="E69" s="68">
        <f t="shared" si="17"/>
        <v>0</v>
      </c>
      <c r="F69" s="68">
        <f>SUM(F66:F68)</f>
        <v>0</v>
      </c>
      <c r="G69" s="68">
        <f t="shared" ref="G69:H69" si="18">SUM(G66:G68)</f>
        <v>0</v>
      </c>
      <c r="H69" s="68">
        <f t="shared" si="18"/>
        <v>0</v>
      </c>
      <c r="I69" s="84"/>
      <c r="J69" s="85"/>
    </row>
    <row r="70" customHeight="1" spans="1:10">
      <c r="A70" s="69">
        <v>10</v>
      </c>
      <c r="B70" s="62" t="s">
        <v>77</v>
      </c>
      <c r="C70" s="63">
        <v>0</v>
      </c>
      <c r="D70" s="64"/>
      <c r="E70" s="63">
        <f t="shared" si="9"/>
        <v>0</v>
      </c>
      <c r="F70" s="78">
        <v>149.5</v>
      </c>
      <c r="G70" s="78">
        <v>0</v>
      </c>
      <c r="H70" s="78">
        <f t="shared" ref="H70:H73" si="19">F70+G70</f>
        <v>149.5</v>
      </c>
      <c r="I70" s="89" t="s">
        <v>78</v>
      </c>
      <c r="J70" s="90"/>
    </row>
    <row r="71" customHeight="1" spans="1:10">
      <c r="A71" s="75"/>
      <c r="B71" s="62"/>
      <c r="C71" s="63"/>
      <c r="D71" s="64"/>
      <c r="E71" s="63"/>
      <c r="F71" s="78">
        <v>517.75</v>
      </c>
      <c r="G71" s="78">
        <v>0</v>
      </c>
      <c r="H71" s="78">
        <f t="shared" si="19"/>
        <v>517.75</v>
      </c>
      <c r="I71" s="89" t="s">
        <v>79</v>
      </c>
      <c r="J71" s="92"/>
    </row>
    <row r="72" customHeight="1" spans="1:10">
      <c r="A72" s="75"/>
      <c r="B72" s="62"/>
      <c r="C72" s="63"/>
      <c r="D72" s="64"/>
      <c r="E72" s="63"/>
      <c r="F72" s="78">
        <v>30</v>
      </c>
      <c r="G72" s="78">
        <v>0</v>
      </c>
      <c r="H72" s="78">
        <f t="shared" si="19"/>
        <v>30</v>
      </c>
      <c r="I72" s="91" t="s">
        <v>80</v>
      </c>
      <c r="J72" s="92"/>
    </row>
    <row r="73" customHeight="1" spans="1:10">
      <c r="A73" s="75"/>
      <c r="B73" s="62"/>
      <c r="C73" s="63"/>
      <c r="D73" s="64"/>
      <c r="E73" s="63"/>
      <c r="F73" s="78">
        <v>120</v>
      </c>
      <c r="G73" s="78">
        <v>0</v>
      </c>
      <c r="H73" s="78">
        <f t="shared" si="19"/>
        <v>120</v>
      </c>
      <c r="I73" s="91" t="s">
        <v>81</v>
      </c>
      <c r="J73" s="92"/>
    </row>
    <row r="74" customHeight="1" spans="1:10">
      <c r="A74" s="75"/>
      <c r="B74" s="62"/>
      <c r="C74" s="63"/>
      <c r="D74" s="64"/>
      <c r="E74" s="63"/>
      <c r="F74" s="78">
        <v>308</v>
      </c>
      <c r="G74" s="78">
        <v>0</v>
      </c>
      <c r="H74" s="78">
        <f t="shared" ref="H71:H76" si="20">F74+G74</f>
        <v>308</v>
      </c>
      <c r="I74" s="91" t="s">
        <v>82</v>
      </c>
      <c r="J74" s="92"/>
    </row>
    <row r="75" customHeight="1" spans="1:10">
      <c r="A75" s="75"/>
      <c r="B75" s="62"/>
      <c r="C75" s="63"/>
      <c r="D75" s="64"/>
      <c r="E75" s="63"/>
      <c r="F75" s="78">
        <v>500</v>
      </c>
      <c r="G75" s="78">
        <v>0</v>
      </c>
      <c r="H75" s="78">
        <f t="shared" si="20"/>
        <v>500</v>
      </c>
      <c r="I75" s="91" t="s">
        <v>83</v>
      </c>
      <c r="J75" s="92"/>
    </row>
    <row r="76" customHeight="1" spans="1:10">
      <c r="A76" s="72"/>
      <c r="B76" s="62"/>
      <c r="C76" s="63"/>
      <c r="D76" s="64"/>
      <c r="E76" s="63"/>
      <c r="F76" s="78">
        <v>0</v>
      </c>
      <c r="G76" s="78">
        <v>0</v>
      </c>
      <c r="H76" s="78">
        <f t="shared" si="20"/>
        <v>0</v>
      </c>
      <c r="I76" s="91"/>
      <c r="J76" s="92"/>
    </row>
    <row r="77" s="50" customFormat="1" customHeight="1" spans="1:10">
      <c r="A77" s="66"/>
      <c r="B77" s="67" t="s">
        <v>84</v>
      </c>
      <c r="C77" s="68">
        <f>SUM(C70)</f>
        <v>0</v>
      </c>
      <c r="D77" s="68">
        <f t="shared" ref="D77:E77" si="21">SUM(D70)</f>
        <v>0</v>
      </c>
      <c r="E77" s="68">
        <f t="shared" si="21"/>
        <v>0</v>
      </c>
      <c r="F77" s="68">
        <f>SUM(F70:F76)</f>
        <v>1625.25</v>
      </c>
      <c r="G77" s="68">
        <f t="shared" ref="G77:H77" si="22">SUM(G70:G76)</f>
        <v>0</v>
      </c>
      <c r="H77" s="68">
        <f t="shared" si="22"/>
        <v>1625.25</v>
      </c>
      <c r="I77" s="84"/>
      <c r="J77" s="93"/>
    </row>
    <row r="78" customHeight="1" spans="1:10">
      <c r="A78" s="66"/>
      <c r="B78" s="67" t="s">
        <v>85</v>
      </c>
      <c r="C78" s="68">
        <f>SUM(C77,C69,C65,C62,C57,C52,C25,C21,C16,C13)</f>
        <v>0</v>
      </c>
      <c r="D78" s="68">
        <f t="shared" ref="D78:H78" si="23">SUM(D77,D69,D65,D62,D57,D52,D25,D21,D16,D13)</f>
        <v>0</v>
      </c>
      <c r="E78" s="68">
        <f t="shared" si="23"/>
        <v>0</v>
      </c>
      <c r="F78" s="68">
        <f t="shared" si="23"/>
        <v>84243.93</v>
      </c>
      <c r="G78" s="68">
        <f t="shared" si="23"/>
        <v>4579.46</v>
      </c>
      <c r="H78" s="68">
        <f t="shared" si="23"/>
        <v>88823.39</v>
      </c>
      <c r="I78" s="84"/>
      <c r="J78" s="102"/>
    </row>
    <row r="82" customHeight="1" spans="1:9">
      <c r="A82" s="94" t="s">
        <v>86</v>
      </c>
      <c r="B82" s="95"/>
      <c r="C82" s="96" t="s">
        <v>87</v>
      </c>
      <c r="D82" s="96"/>
      <c r="E82" s="96" t="s">
        <v>88</v>
      </c>
      <c r="F82" s="96"/>
      <c r="G82" s="96" t="s">
        <v>89</v>
      </c>
      <c r="H82" s="96"/>
      <c r="I82" s="103" t="s">
        <v>90</v>
      </c>
    </row>
    <row r="83" customHeight="1" spans="1:9">
      <c r="A83" s="97">
        <v>50000</v>
      </c>
      <c r="B83" s="98"/>
      <c r="C83" s="98">
        <f>H78</f>
        <v>88823.39</v>
      </c>
      <c r="D83" s="98"/>
      <c r="E83" s="98">
        <f>F78</f>
        <v>84243.93</v>
      </c>
      <c r="F83" s="98"/>
      <c r="G83" s="98">
        <f>G78</f>
        <v>4579.46</v>
      </c>
      <c r="H83" s="98"/>
      <c r="I83" s="104">
        <f>A83-C83</f>
        <v>-38823.39</v>
      </c>
    </row>
    <row r="85" customHeight="1" spans="1:9">
      <c r="A85" s="99" t="s">
        <v>91</v>
      </c>
      <c r="B85" s="100"/>
      <c r="C85" s="101" t="s">
        <v>92</v>
      </c>
      <c r="D85" s="99"/>
      <c r="E85" s="99" t="s">
        <v>93</v>
      </c>
      <c r="F85" s="99"/>
      <c r="G85" s="99" t="s">
        <v>94</v>
      </c>
      <c r="H85" s="99"/>
      <c r="I85" s="100"/>
    </row>
  </sheetData>
  <mergeCells count="76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12"/>
    <mergeCell ref="A14:A15"/>
    <mergeCell ref="A17:A20"/>
    <mergeCell ref="A22:A24"/>
    <mergeCell ref="A26:A51"/>
    <mergeCell ref="A53:A56"/>
    <mergeCell ref="A58:A61"/>
    <mergeCell ref="A63:A64"/>
    <mergeCell ref="A66:A68"/>
    <mergeCell ref="A70:A76"/>
    <mergeCell ref="B6:B7"/>
    <mergeCell ref="B8:B12"/>
    <mergeCell ref="B14:B15"/>
    <mergeCell ref="B17:B20"/>
    <mergeCell ref="B22:B24"/>
    <mergeCell ref="B26:B51"/>
    <mergeCell ref="B53:B56"/>
    <mergeCell ref="B58:B61"/>
    <mergeCell ref="B63:B64"/>
    <mergeCell ref="B66:B68"/>
    <mergeCell ref="B70:B76"/>
    <mergeCell ref="C8:C12"/>
    <mergeCell ref="C14:C15"/>
    <mergeCell ref="C17:C20"/>
    <mergeCell ref="C22:C24"/>
    <mergeCell ref="C26:C51"/>
    <mergeCell ref="C53:C56"/>
    <mergeCell ref="C58:C61"/>
    <mergeCell ref="C63:C64"/>
    <mergeCell ref="C66:C68"/>
    <mergeCell ref="C70:C76"/>
    <mergeCell ref="D8:D12"/>
    <mergeCell ref="D14:D15"/>
    <mergeCell ref="D17:D20"/>
    <mergeCell ref="D22:D24"/>
    <mergeCell ref="D26:D51"/>
    <mergeCell ref="D53:D56"/>
    <mergeCell ref="D58:D61"/>
    <mergeCell ref="D63:D64"/>
    <mergeCell ref="D66:D68"/>
    <mergeCell ref="D70:D76"/>
    <mergeCell ref="E8:E12"/>
    <mergeCell ref="E14:E15"/>
    <mergeCell ref="E17:E20"/>
    <mergeCell ref="E22:E24"/>
    <mergeCell ref="E26:E51"/>
    <mergeCell ref="E53:E56"/>
    <mergeCell ref="E58:E61"/>
    <mergeCell ref="E63:E64"/>
    <mergeCell ref="E66:E68"/>
    <mergeCell ref="E70:E76"/>
    <mergeCell ref="J4:J5"/>
    <mergeCell ref="J6:J7"/>
    <mergeCell ref="J8:J13"/>
    <mergeCell ref="J14:J16"/>
    <mergeCell ref="J17:J21"/>
    <mergeCell ref="J22:J25"/>
    <mergeCell ref="J26:J52"/>
    <mergeCell ref="J53:J57"/>
    <mergeCell ref="J58:J62"/>
    <mergeCell ref="J63:J65"/>
    <mergeCell ref="J66:J69"/>
    <mergeCell ref="J70:J77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54" sqref="L5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95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96</v>
      </c>
      <c r="E5" s="6"/>
      <c r="F5" s="7"/>
      <c r="G5" s="7"/>
      <c r="H5" s="6" t="s">
        <v>97</v>
      </c>
      <c r="I5" s="5"/>
      <c r="J5" s="7"/>
      <c r="K5" s="35"/>
    </row>
    <row r="6" ht="20.1" customHeight="1" spans="2:11">
      <c r="B6" s="8"/>
      <c r="C6" s="9"/>
      <c r="D6" s="10" t="s">
        <v>98</v>
      </c>
      <c r="E6" s="10"/>
      <c r="F6" s="11"/>
      <c r="G6" s="11"/>
      <c r="H6" s="10" t="s">
        <v>99</v>
      </c>
      <c r="I6" s="9"/>
      <c r="J6" s="11"/>
      <c r="K6" s="36"/>
    </row>
    <row r="7" ht="20.1" customHeight="1" spans="2:11">
      <c r="B7" s="8"/>
      <c r="C7" s="9"/>
      <c r="D7" s="10" t="s">
        <v>100</v>
      </c>
      <c r="E7" s="10"/>
      <c r="F7" s="11"/>
      <c r="G7" s="11"/>
      <c r="H7" s="10" t="s">
        <v>101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102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103</v>
      </c>
      <c r="E10" s="19" t="s">
        <v>104</v>
      </c>
      <c r="F10" s="20"/>
      <c r="G10" s="21" t="s">
        <v>105</v>
      </c>
      <c r="H10" s="20" t="s">
        <v>106</v>
      </c>
      <c r="I10" s="19" t="s">
        <v>107</v>
      </c>
      <c r="J10" s="20"/>
      <c r="K10" s="21" t="s">
        <v>108</v>
      </c>
    </row>
    <row r="11" ht="20.1" customHeight="1" spans="2:11">
      <c r="B11" s="22">
        <v>1</v>
      </c>
      <c r="C11" s="23"/>
      <c r="D11" s="24" t="s">
        <v>109</v>
      </c>
      <c r="E11" s="22" t="s">
        <v>110</v>
      </c>
      <c r="F11" s="23"/>
      <c r="G11" s="25">
        <v>0</v>
      </c>
      <c r="H11" s="25"/>
      <c r="I11" s="40"/>
      <c r="J11" s="41"/>
      <c r="K11" s="42" t="s">
        <v>111</v>
      </c>
    </row>
    <row r="12" ht="20.1" customHeight="1" spans="2:11">
      <c r="B12" s="22">
        <v>2</v>
      </c>
      <c r="C12" s="23"/>
      <c r="D12" s="26"/>
      <c r="E12" s="27" t="s">
        <v>112</v>
      </c>
      <c r="F12" s="27"/>
      <c r="G12" s="25">
        <v>0</v>
      </c>
      <c r="H12" s="25"/>
      <c r="I12" s="40"/>
      <c r="J12" s="41"/>
      <c r="K12" s="42" t="s">
        <v>113</v>
      </c>
    </row>
    <row r="13" ht="20.1" customHeight="1" spans="2:11">
      <c r="B13" s="22">
        <v>3</v>
      </c>
      <c r="C13" s="23"/>
      <c r="D13" s="26"/>
      <c r="E13" s="22" t="s">
        <v>114</v>
      </c>
      <c r="F13" s="23"/>
      <c r="G13" s="25">
        <v>0</v>
      </c>
      <c r="H13" s="25"/>
      <c r="I13" s="40"/>
      <c r="J13" s="41"/>
      <c r="K13" s="42" t="s">
        <v>111</v>
      </c>
    </row>
    <row r="14" ht="20.1" customHeight="1" spans="2:11">
      <c r="B14" s="22">
        <v>4</v>
      </c>
      <c r="C14" s="23"/>
      <c r="D14" s="26"/>
      <c r="E14" s="22" t="s">
        <v>115</v>
      </c>
      <c r="F14" s="23"/>
      <c r="G14" s="25">
        <v>0</v>
      </c>
      <c r="H14" s="25"/>
      <c r="I14" s="40"/>
      <c r="J14" s="41"/>
      <c r="K14" s="42" t="s">
        <v>116</v>
      </c>
    </row>
    <row r="15" ht="20.1" customHeight="1" spans="2:11">
      <c r="B15" s="22">
        <v>5</v>
      </c>
      <c r="C15" s="23"/>
      <c r="D15" s="24" t="s">
        <v>77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85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106</v>
      </c>
      <c r="C20" s="21"/>
      <c r="D20" s="21"/>
      <c r="E20" s="21"/>
      <c r="F20" s="21"/>
      <c r="G20" s="21" t="s">
        <v>117</v>
      </c>
      <c r="H20" s="21"/>
      <c r="I20" s="21"/>
      <c r="J20" s="21"/>
      <c r="K20" s="21" t="s">
        <v>118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119</v>
      </c>
      <c r="C23" s="16"/>
      <c r="D23" s="16"/>
      <c r="E23" s="16"/>
      <c r="F23" s="16" t="s">
        <v>92</v>
      </c>
      <c r="G23" s="16" t="s">
        <v>120</v>
      </c>
      <c r="H23" s="16"/>
      <c r="I23" s="16"/>
      <c r="J23" s="16" t="s">
        <v>94</v>
      </c>
      <c r="K23" s="16"/>
    </row>
    <row r="26" ht="17.4" spans="1:11">
      <c r="A26" s="2" t="s">
        <v>121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96</v>
      </c>
      <c r="E28" s="6"/>
      <c r="F28" s="7"/>
      <c r="G28" s="7"/>
      <c r="H28" s="6" t="s">
        <v>97</v>
      </c>
      <c r="I28" s="5"/>
      <c r="J28" s="7"/>
      <c r="K28" s="35"/>
    </row>
    <row r="29" ht="20.1" customHeight="1" spans="2:11">
      <c r="B29" s="8"/>
      <c r="C29" s="9"/>
      <c r="D29" s="10" t="s">
        <v>98</v>
      </c>
      <c r="E29" s="10"/>
      <c r="F29" s="11"/>
      <c r="G29" s="11"/>
      <c r="H29" s="10" t="s">
        <v>99</v>
      </c>
      <c r="I29" s="9"/>
      <c r="J29" s="11"/>
      <c r="K29" s="36"/>
    </row>
    <row r="30" ht="20.1" customHeight="1" spans="2:11">
      <c r="B30" s="8"/>
      <c r="C30" s="9"/>
      <c r="D30" s="10" t="s">
        <v>100</v>
      </c>
      <c r="E30" s="10"/>
      <c r="F30" s="11"/>
      <c r="G30" s="11"/>
      <c r="H30" s="10" t="s">
        <v>101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102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122</v>
      </c>
      <c r="E33" s="27" t="s">
        <v>123</v>
      </c>
      <c r="F33" s="27"/>
      <c r="G33" s="25" t="s">
        <v>124</v>
      </c>
      <c r="H33" s="25" t="s">
        <v>125</v>
      </c>
      <c r="I33" s="25" t="s">
        <v>85</v>
      </c>
      <c r="J33" s="25"/>
      <c r="K33" s="48" t="s">
        <v>108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85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119</v>
      </c>
      <c r="C38" s="16"/>
      <c r="D38" s="16"/>
      <c r="E38" s="16"/>
      <c r="F38" s="16" t="s">
        <v>92</v>
      </c>
      <c r="G38" s="16" t="s">
        <v>120</v>
      </c>
      <c r="H38" s="16"/>
      <c r="I38" s="16"/>
      <c r="J38" s="16" t="s">
        <v>94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2023-06-03T12:32:00Z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