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<sst xmlns="http://schemas.openxmlformats.org/spreadsheetml/2006/main" count="127" uniqueCount="97">
  <si>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</si>
  <si>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</si>
  <si>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</si>
  <si>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</si>
  <si>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</si>
  <si>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</si>
  <si>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</si>
  <si>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</si>
  <si>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</si>
  <si>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</si>
  <si>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</si>
  <si>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</si>
  <si>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</si>
  <si>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</si>
  <si>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</si>
  <si>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</si>
  <si>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</si>
  <si>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</si>
  <si>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</si>
  <si>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</si>
  <si>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</si>
  <si>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</si>
  <si>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</si>
  <si>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</si>
  <si>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</si>
  <si>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</si>
  <si>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</si>
  <si>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</si>
  <si>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</si>
  <si>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</si>
  <si>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</si>
  <si>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</si>
  <si>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</si>
  <si>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</si>
  <si>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</si>
  <si>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</si>
  <si>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</si>
  <si>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</si>
  <si>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</si>
  <si>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</si>
  <si>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</si>
  <si>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</si>
  <si>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</si>
  <si>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</si>
  <si>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</si>
  <si>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</si>
  <si>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</si>
  <si>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</si>
  <si>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</si>
  <si>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</si>
  <si>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</si>
  <si>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</si>
  <si>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</si>
  <si>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</si>
  <si>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</si>
  <si>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</si>
  <si>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</si>
  <si>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</si>
  <si>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杭州</t>
  </si>
  <si>
    <t>部门:</t>
  </si>
  <si>
    <t>2组</t>
  </si>
  <si>
    <t>发生日期:</t>
  </si>
  <si>
    <t>12月11-13日</t>
  </si>
  <si>
    <t>报销日期:</t>
  </si>
  <si>
    <t>团号:</t>
  </si>
  <si>
    <t>HMJB-250102-ANZ294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</si>
  <si>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</si>
  <si>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</si>
  <si>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</si>
  <si>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</si>
  <si>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</si>
  <si>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</si>
  <si>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</si>
  <si>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</si>
  <si>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高博：北京-杭州</t>
  </si>
  <si>
    <t>高博：杭州-桐乡</t>
  </si>
  <si>
    <t>高博曹园：杭州-北京</t>
  </si>
  <si>
    <t>高博曹园：桐乡-杭州</t>
  </si>
  <si>
    <t>市内交通（打车）</t>
  </si>
  <si>
    <t>当时当地</t>
  </si>
  <si>
    <t>餐费</t>
  </si>
  <si>
    <t>12.11早：6+3</t>
  </si>
  <si>
    <t>12.11午</t>
  </si>
  <si>
    <t>12.11晚</t>
  </si>
  <si>
    <t>12.12午：14.8+36</t>
  </si>
  <si>
    <t>12.12晚：8+28</t>
  </si>
  <si>
    <t>12.13午</t>
  </si>
  <si>
    <t>12.13晚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</si>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</sst>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3"/>
    <col min="2" max="2" width="16.7314814814815" customWidth="1"/>
    <col min="3" max="3" width="13" style="54" customWidth="1"/>
    <col min="4" max="4" width="9" style="53"/>
    <col min="5" max="5" width="13" style="53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28">
        <v>0</v>
      </c>
      <c r="D8" s="63">
        <v>1</v>
      </c>
      <c r="E8" s="28">
        <f>C8*D8</f>
        <v>0</v>
      </c>
      <c r="F8" s="65">
        <v>0</v>
      </c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3"/>
      <c r="B9" s="64"/>
      <c r="C9" s="28"/>
      <c r="D9" s="63"/>
      <c r="E9" s="28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28"/>
      <c r="D10" s="63"/>
      <c r="E10" s="28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28"/>
      <c r="D11" s="63"/>
      <c r="E11" s="28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28"/>
      <c r="D12" s="63"/>
      <c r="E12" s="28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28">
        <v>0</v>
      </c>
      <c r="D17" s="63"/>
      <c r="E17" s="28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28"/>
      <c r="D18" s="63"/>
      <c r="E18" s="28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28"/>
      <c r="D19" s="63"/>
      <c r="E19" s="28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28"/>
      <c r="D20" s="63"/>
      <c r="E20" s="28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28">
        <v>0</v>
      </c>
      <c r="D22" s="63">
        <v>1</v>
      </c>
      <c r="E22" s="28">
        <f t="shared" si="2"/>
        <v>0</v>
      </c>
      <c r="F22" s="65">
        <v>2274</v>
      </c>
      <c r="G22" s="65">
        <v>0</v>
      </c>
      <c r="H22" s="65">
        <f t="shared" si="0"/>
        <v>2274</v>
      </c>
      <c r="I22" s="94"/>
      <c r="J22" s="91" t="s">
        <v>25</v>
      </c>
    </row>
    <row r="23" customHeight="1" spans="1:10">
      <c r="A23" s="63"/>
      <c r="B23" s="64"/>
      <c r="C23" s="28"/>
      <c r="D23" s="63"/>
      <c r="E23" s="28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2274</v>
      </c>
      <c r="G24" s="69">
        <f t="shared" ref="G24:H24" si="7">SUM(G22:G23)</f>
        <v>0</v>
      </c>
      <c r="H24" s="69">
        <f t="shared" si="7"/>
        <v>2274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28">
        <v>0</v>
      </c>
      <c r="D28" s="63">
        <v>1</v>
      </c>
      <c r="E28" s="28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28"/>
      <c r="D29" s="63"/>
      <c r="E29" s="28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28"/>
      <c r="D30" s="63"/>
      <c r="E30" s="28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28"/>
      <c r="D31" s="63"/>
      <c r="E31" s="28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28">
        <v>0</v>
      </c>
      <c r="D33" s="63">
        <v>1</v>
      </c>
      <c r="E33" s="28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3"/>
      <c r="B34" s="64"/>
      <c r="C34" s="28"/>
      <c r="D34" s="63"/>
      <c r="E34" s="28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3"/>
      <c r="B35" s="64"/>
      <c r="C35" s="28"/>
      <c r="D35" s="63"/>
      <c r="E35" s="28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3"/>
      <c r="B36" s="64"/>
      <c r="C36" s="28"/>
      <c r="D36" s="63"/>
      <c r="E36" s="28"/>
      <c r="F36" s="65">
        <v>0</v>
      </c>
      <c r="G36" s="65">
        <v>0</v>
      </c>
      <c r="H36" s="65">
        <f t="shared" si="0"/>
        <v>0</v>
      </c>
      <c r="I36" s="86"/>
      <c r="J36" s="96"/>
    </row>
    <row r="37" s="52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3">
        <v>8</v>
      </c>
      <c r="B38" s="64" t="s">
        <v>35</v>
      </c>
      <c r="C38" s="28">
        <v>0</v>
      </c>
      <c r="D38" s="63">
        <v>1</v>
      </c>
      <c r="E38" s="28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28"/>
      <c r="D39" s="63"/>
      <c r="E39" s="28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28">
        <v>0</v>
      </c>
      <c r="D41" s="63">
        <v>1</v>
      </c>
      <c r="E41" s="28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28"/>
      <c r="D42" s="63"/>
      <c r="E42" s="28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28"/>
      <c r="D43" s="63"/>
      <c r="E43" s="28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4" t="s">
        <v>41</v>
      </c>
      <c r="C45" s="28">
        <v>0</v>
      </c>
      <c r="D45" s="63">
        <v>1</v>
      </c>
      <c r="E45" s="28">
        <f t="shared" si="2"/>
        <v>0</v>
      </c>
      <c r="F45" s="65">
        <v>221</v>
      </c>
      <c r="G45" s="65">
        <v>0</v>
      </c>
      <c r="H45" s="65">
        <f>F45+G45</f>
        <v>221</v>
      </c>
      <c r="I45" s="98"/>
      <c r="J45" s="95"/>
    </row>
    <row r="46" customHeight="1" spans="1:10">
      <c r="A46" s="76"/>
      <c r="B46" s="64"/>
      <c r="C46" s="28"/>
      <c r="D46" s="63"/>
      <c r="E46" s="28"/>
      <c r="F46" s="65">
        <v>27.2</v>
      </c>
      <c r="G46" s="65">
        <v>0</v>
      </c>
      <c r="H46" s="65">
        <f t="shared" ref="H46:H51" si="19">F46+G46</f>
        <v>27.2</v>
      </c>
      <c r="I46" s="86"/>
      <c r="J46" s="96"/>
    </row>
    <row r="47" customHeight="1" spans="1:10">
      <c r="A47" s="76"/>
      <c r="B47" s="64"/>
      <c r="C47" s="28"/>
      <c r="D47" s="63"/>
      <c r="E47" s="28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4"/>
      <c r="C48" s="28"/>
      <c r="D48" s="63"/>
      <c r="E48" s="28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4"/>
      <c r="C49" s="28"/>
      <c r="D49" s="63"/>
      <c r="E49" s="28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4"/>
      <c r="C50" s="28"/>
      <c r="D50" s="63"/>
      <c r="E50" s="28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4"/>
      <c r="C51" s="28"/>
      <c r="D51" s="63"/>
      <c r="E51" s="28"/>
      <c r="F51" s="65">
        <v>0</v>
      </c>
      <c r="G51" s="65">
        <v>0</v>
      </c>
      <c r="H51" s="65">
        <f t="shared" si="19"/>
        <v>0</v>
      </c>
      <c r="I51" s="86"/>
      <c r="J51" s="96"/>
    </row>
    <row r="52" s="52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248.2</v>
      </c>
      <c r="G52" s="69">
        <f t="shared" ref="G52:H52" si="21">SUM(G45:G51)</f>
        <v>0</v>
      </c>
      <c r="H52" s="69">
        <f t="shared" si="21"/>
        <v>248.2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2522.2</v>
      </c>
      <c r="G53" s="69">
        <f t="shared" si="22"/>
        <v>0</v>
      </c>
      <c r="H53" s="69">
        <f t="shared" si="22"/>
        <v>2522.2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2522.2</v>
      </c>
      <c r="D58" s="81"/>
      <c r="E58" s="81">
        <f>F53</f>
        <v>2522.2</v>
      </c>
      <c r="F58" s="81"/>
      <c r="G58" s="81">
        <f>G53</f>
        <v>0</v>
      </c>
      <c r="H58" s="81"/>
      <c r="I58" s="101">
        <f>A58-C58</f>
        <v>-2522.2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V11" sqref="V1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9"/>
      <c r="J7" s="12">
        <v>45642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f>H11+I11</f>
        <v>634</v>
      </c>
      <c r="H11" s="26">
        <v>634</v>
      </c>
      <c r="I11" s="42"/>
      <c r="J11" s="43"/>
      <c r="K11" s="44" t="s">
        <v>74</v>
      </c>
    </row>
    <row r="12" customFormat="1" ht="20.1" customHeight="1" spans="2:11">
      <c r="B12" s="23">
        <v>1</v>
      </c>
      <c r="C12" s="24"/>
      <c r="D12" s="25"/>
      <c r="E12" s="23" t="s">
        <v>73</v>
      </c>
      <c r="F12" s="24"/>
      <c r="G12" s="26">
        <f t="shared" ref="G12:G22" si="0">H12+I12</f>
        <v>26</v>
      </c>
      <c r="H12" s="26">
        <v>26</v>
      </c>
      <c r="I12" s="42"/>
      <c r="J12" s="43"/>
      <c r="K12" s="44" t="s">
        <v>75</v>
      </c>
    </row>
    <row r="13" customFormat="1" ht="20.1" customHeight="1" spans="2:11">
      <c r="B13" s="23">
        <v>1</v>
      </c>
      <c r="C13" s="24"/>
      <c r="D13" s="25"/>
      <c r="E13" s="23" t="s">
        <v>73</v>
      </c>
      <c r="F13" s="24"/>
      <c r="G13" s="26">
        <f t="shared" si="0"/>
        <v>1348</v>
      </c>
      <c r="H13" s="26">
        <v>1348</v>
      </c>
      <c r="I13" s="42"/>
      <c r="J13" s="43"/>
      <c r="K13" s="44" t="s">
        <v>76</v>
      </c>
    </row>
    <row r="14" ht="23" customHeight="1" spans="2:11">
      <c r="B14" s="23">
        <v>2</v>
      </c>
      <c r="C14" s="24"/>
      <c r="D14" s="27"/>
      <c r="E14" s="23" t="s">
        <v>73</v>
      </c>
      <c r="F14" s="24"/>
      <c r="G14" s="26">
        <f t="shared" si="0"/>
        <v>44</v>
      </c>
      <c r="H14" s="28">
        <v>44</v>
      </c>
      <c r="I14" s="42"/>
      <c r="J14" s="43"/>
      <c r="K14" s="44" t="s">
        <v>77</v>
      </c>
    </row>
    <row r="15" ht="20.1" customHeight="1" spans="2:11">
      <c r="B15" s="23">
        <v>3</v>
      </c>
      <c r="C15" s="24"/>
      <c r="D15" s="27"/>
      <c r="E15" s="29" t="s">
        <v>78</v>
      </c>
      <c r="F15" s="29"/>
      <c r="G15" s="26">
        <f t="shared" si="0"/>
        <v>333.32</v>
      </c>
      <c r="H15" s="26">
        <v>319.32</v>
      </c>
      <c r="I15" s="42">
        <v>14</v>
      </c>
      <c r="J15" s="43"/>
      <c r="K15" s="44" t="s">
        <v>79</v>
      </c>
    </row>
    <row r="16" ht="20.1" customHeight="1" spans="2:11">
      <c r="B16" s="23"/>
      <c r="C16" s="24"/>
      <c r="D16" s="27"/>
      <c r="E16" s="23" t="s">
        <v>80</v>
      </c>
      <c r="F16" s="24"/>
      <c r="G16" s="26">
        <f t="shared" si="0"/>
        <v>9</v>
      </c>
      <c r="H16" s="26"/>
      <c r="I16" s="42">
        <v>9</v>
      </c>
      <c r="J16" s="43"/>
      <c r="K16" s="44" t="s">
        <v>81</v>
      </c>
    </row>
    <row r="17" ht="20.1" customHeight="1" spans="2:11">
      <c r="B17" s="23"/>
      <c r="C17" s="24"/>
      <c r="D17" s="27"/>
      <c r="E17" s="23" t="s">
        <v>80</v>
      </c>
      <c r="F17" s="24"/>
      <c r="G17" s="26">
        <f t="shared" si="0"/>
        <v>48</v>
      </c>
      <c r="H17" s="26">
        <v>48</v>
      </c>
      <c r="I17" s="42"/>
      <c r="J17" s="43"/>
      <c r="K17" s="44" t="s">
        <v>82</v>
      </c>
    </row>
    <row r="18" ht="20.1" customHeight="1" spans="2:11">
      <c r="B18" s="23"/>
      <c r="C18" s="24"/>
      <c r="D18" s="27"/>
      <c r="E18" s="23" t="s">
        <v>80</v>
      </c>
      <c r="F18" s="24"/>
      <c r="G18" s="26">
        <f t="shared" si="0"/>
        <v>10.9</v>
      </c>
      <c r="H18" s="26">
        <v>10.9</v>
      </c>
      <c r="I18" s="42"/>
      <c r="J18" s="43"/>
      <c r="K18" s="44" t="s">
        <v>83</v>
      </c>
    </row>
    <row r="19" ht="20.1" customHeight="1" spans="2:11">
      <c r="B19" s="23"/>
      <c r="C19" s="24"/>
      <c r="D19" s="27"/>
      <c r="E19" s="23" t="s">
        <v>80</v>
      </c>
      <c r="F19" s="24"/>
      <c r="G19" s="26">
        <f t="shared" si="0"/>
        <v>50.8</v>
      </c>
      <c r="H19" s="26">
        <f>14.8+36</f>
        <v>50.8</v>
      </c>
      <c r="I19" s="42"/>
      <c r="J19" s="43"/>
      <c r="K19" s="44" t="s">
        <v>84</v>
      </c>
    </row>
    <row r="20" ht="20.1" customHeight="1" spans="2:11">
      <c r="B20" s="23"/>
      <c r="C20" s="24"/>
      <c r="D20" s="27"/>
      <c r="E20" s="23" t="s">
        <v>80</v>
      </c>
      <c r="F20" s="24"/>
      <c r="G20" s="26">
        <f t="shared" si="0"/>
        <v>36</v>
      </c>
      <c r="H20" s="26"/>
      <c r="I20" s="42">
        <v>36</v>
      </c>
      <c r="J20" s="43"/>
      <c r="K20" s="44" t="s">
        <v>85</v>
      </c>
    </row>
    <row r="21" ht="20.1" customHeight="1" spans="2:11">
      <c r="B21" s="23"/>
      <c r="C21" s="24"/>
      <c r="D21" s="27"/>
      <c r="E21" s="23" t="s">
        <v>80</v>
      </c>
      <c r="F21" s="24"/>
      <c r="G21" s="26">
        <f t="shared" si="0"/>
        <v>26.8</v>
      </c>
      <c r="H21" s="26">
        <v>13.8</v>
      </c>
      <c r="I21" s="42">
        <v>13</v>
      </c>
      <c r="J21" s="43"/>
      <c r="K21" s="44" t="s">
        <v>86</v>
      </c>
    </row>
    <row r="22" ht="20.1" customHeight="1" spans="2:11">
      <c r="B22" s="23"/>
      <c r="C22" s="24"/>
      <c r="D22" s="27"/>
      <c r="E22" s="23" t="s">
        <v>80</v>
      </c>
      <c r="F22" s="24"/>
      <c r="G22" s="26">
        <f t="shared" si="0"/>
        <v>60.95</v>
      </c>
      <c r="H22" s="26">
        <v>54.45</v>
      </c>
      <c r="I22" s="42">
        <v>6.5</v>
      </c>
      <c r="J22" s="43"/>
      <c r="K22" s="44" t="s">
        <v>87</v>
      </c>
    </row>
    <row r="23" ht="20.1" customHeight="1" spans="2:11">
      <c r="B23" s="20" t="s">
        <v>43</v>
      </c>
      <c r="C23" s="30"/>
      <c r="D23" s="30"/>
      <c r="E23" s="30"/>
      <c r="F23" s="21"/>
      <c r="G23" s="31">
        <f>SUM(G11:G22)</f>
        <v>2627.77</v>
      </c>
      <c r="H23" s="31">
        <f>SUM(H11:H22)</f>
        <v>2549.27</v>
      </c>
      <c r="I23" s="45">
        <f>SUM(I11:J22)</f>
        <v>78.5</v>
      </c>
      <c r="J23" s="46"/>
      <c r="K23" s="4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48"/>
      <c r="K24" s="17"/>
    </row>
    <row r="25" ht="20.1" customHeight="1" spans="2:11">
      <c r="B25" s="22" t="s">
        <v>69</v>
      </c>
      <c r="C25" s="22"/>
      <c r="D25" s="22"/>
      <c r="E25" s="22"/>
      <c r="F25" s="22"/>
      <c r="G25" s="22" t="s">
        <v>88</v>
      </c>
      <c r="H25" s="22"/>
      <c r="I25" s="22"/>
      <c r="J25" s="22"/>
      <c r="K25" s="22" t="s">
        <v>89</v>
      </c>
    </row>
    <row r="26" ht="20.1" customHeight="1" spans="2:11">
      <c r="B26" s="32">
        <f>H23</f>
        <v>2549.27</v>
      </c>
      <c r="C26" s="32"/>
      <c r="D26" s="32"/>
      <c r="E26" s="32"/>
      <c r="F26" s="32"/>
      <c r="G26" s="32">
        <f>I23</f>
        <v>78.5</v>
      </c>
      <c r="H26" s="32"/>
      <c r="I26" s="32"/>
      <c r="J26" s="32"/>
      <c r="K26" s="49">
        <f>SUM(B26:J26)</f>
        <v>2627.77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90</v>
      </c>
      <c r="C28" s="17"/>
      <c r="D28" s="17"/>
      <c r="E28" s="17"/>
      <c r="F28" s="17" t="s">
        <v>50</v>
      </c>
      <c r="G28" s="17" t="s">
        <v>91</v>
      </c>
      <c r="H28" s="17"/>
      <c r="I28" s="17"/>
      <c r="J28" s="17" t="s">
        <v>52</v>
      </c>
      <c r="K28" s="17"/>
    </row>
    <row r="31" ht="17.4" spans="1:11">
      <c r="A31" s="2" t="s">
        <v>92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高博</v>
      </c>
      <c r="G33" s="7"/>
      <c r="H33" s="6" t="s">
        <v>56</v>
      </c>
      <c r="I33" s="5"/>
      <c r="J33" s="7"/>
      <c r="K33" s="37"/>
    </row>
    <row r="34" ht="20.1" customHeight="1" spans="2:11">
      <c r="B34" s="8"/>
      <c r="C34" s="9"/>
      <c r="D34" s="10" t="s">
        <v>57</v>
      </c>
      <c r="E34" s="10"/>
      <c r="F34" s="11" t="str">
        <f>F6</f>
        <v>杭州</v>
      </c>
      <c r="G34" s="11"/>
      <c r="H34" s="10" t="s">
        <v>59</v>
      </c>
      <c r="I34" s="9"/>
      <c r="J34" s="11" t="str">
        <f>J6</f>
        <v>2组</v>
      </c>
      <c r="K34" s="38"/>
    </row>
    <row r="35" ht="20.1" customHeight="1" spans="2:11">
      <c r="B35" s="8"/>
      <c r="C35" s="9"/>
      <c r="D35" s="10" t="s">
        <v>61</v>
      </c>
      <c r="E35" s="10"/>
      <c r="F35" s="12" t="str">
        <f>F7</f>
        <v>12月11-13日</v>
      </c>
      <c r="G35" s="11"/>
      <c r="H35" s="10" t="s">
        <v>63</v>
      </c>
      <c r="I35" s="39"/>
      <c r="J35" s="12">
        <f>J7</f>
        <v>45642</v>
      </c>
      <c r="K35" s="38"/>
    </row>
    <row r="36" ht="20.1" customHeight="1" spans="2:11">
      <c r="B36" s="13"/>
      <c r="C36" s="14"/>
      <c r="D36" s="15"/>
      <c r="E36" s="15"/>
      <c r="F36" s="16"/>
      <c r="G36" s="16"/>
      <c r="H36" s="15" t="s">
        <v>64</v>
      </c>
      <c r="I36" s="40"/>
      <c r="J36" s="16" t="str">
        <f>J8</f>
        <v>HMJB-250102-ANZ294</v>
      </c>
      <c r="K36" s="41"/>
    </row>
    <row r="37" ht="20.1" customHeight="1"/>
    <row r="38" ht="20.1" customHeight="1" spans="2:11">
      <c r="B38" s="29"/>
      <c r="C38" s="29"/>
      <c r="D38" s="33" t="s">
        <v>93</v>
      </c>
      <c r="E38" s="29" t="s">
        <v>94</v>
      </c>
      <c r="F38" s="29"/>
      <c r="G38" s="26" t="s">
        <v>95</v>
      </c>
      <c r="H38" s="26" t="s">
        <v>96</v>
      </c>
      <c r="I38" s="26" t="s">
        <v>43</v>
      </c>
      <c r="J38" s="26"/>
      <c r="K38" s="50" t="s">
        <v>71</v>
      </c>
    </row>
    <row r="39" ht="20.1" customHeight="1" spans="2:11">
      <c r="B39" s="29">
        <v>1</v>
      </c>
      <c r="C39" s="29"/>
      <c r="D39" s="34" t="s">
        <v>58</v>
      </c>
      <c r="E39" s="35" t="s">
        <v>62</v>
      </c>
      <c r="F39" s="29"/>
      <c r="G39" s="26">
        <v>100</v>
      </c>
      <c r="H39" s="26">
        <v>3</v>
      </c>
      <c r="I39" s="42">
        <f>G39*H39</f>
        <v>300</v>
      </c>
      <c r="J39" s="43"/>
      <c r="K39" s="51"/>
    </row>
    <row r="40" ht="20.1" customHeight="1" spans="2:11">
      <c r="B40" s="29">
        <v>2</v>
      </c>
      <c r="C40" s="29"/>
      <c r="D40" s="34"/>
      <c r="E40" s="35"/>
      <c r="F40" s="29"/>
      <c r="G40" s="26"/>
      <c r="H40" s="26"/>
      <c r="I40" s="42"/>
      <c r="J40" s="43"/>
      <c r="K40" s="51"/>
    </row>
    <row r="41" ht="20.1" customHeight="1" spans="2:11">
      <c r="B41" s="29">
        <v>3</v>
      </c>
      <c r="C41" s="29"/>
      <c r="D41" s="34"/>
      <c r="E41" s="29"/>
      <c r="F41" s="29"/>
      <c r="G41" s="26"/>
      <c r="H41" s="26"/>
      <c r="I41" s="42"/>
      <c r="J41" s="43"/>
      <c r="K41" s="51"/>
    </row>
    <row r="42" ht="20.1" customHeight="1" spans="2:11">
      <c r="B42" s="20" t="s">
        <v>43</v>
      </c>
      <c r="C42" s="30"/>
      <c r="D42" s="30"/>
      <c r="E42" s="30"/>
      <c r="F42" s="21"/>
      <c r="G42" s="31"/>
      <c r="H42" s="31">
        <f>SUM(H24:H41)</f>
        <v>3</v>
      </c>
      <c r="I42" s="45">
        <f>SUM(I39:J41)</f>
        <v>300</v>
      </c>
      <c r="J42" s="46"/>
      <c r="K42" s="47"/>
    </row>
    <row r="43" ht="20.1" customHeight="1" spans="2:11">
      <c r="B43" s="17" t="s">
        <v>90</v>
      </c>
      <c r="C43" s="17"/>
      <c r="D43" s="17"/>
      <c r="E43" s="17"/>
      <c r="F43" s="17" t="s">
        <v>50</v>
      </c>
      <c r="G43" s="17" t="s">
        <v>91</v>
      </c>
      <c r="H43" s="17"/>
      <c r="I43" s="17"/>
      <c r="J43" s="17" t="s">
        <v>52</v>
      </c>
      <c r="K43" s="17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2024-12-18T06:52:07Z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21D37F31BECF44CAA414AD0052A88822_12</vt:lpwstr>
  </property>
</Properties>
</file>