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13_ncr:1_{BCE74C0A-D01F-4087-8263-D1FDA0EB7BB0}" xr6:coauthVersionLast="47" xr6:coauthVersionMax="47" xr10:uidLastSave="{00000000-0000-0000-0000-000000000000}"/>
  <bookViews>
    <workbookView xWindow="1644" yWindow="804" windowWidth="20496" windowHeight="1143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E13" i="3" s="1"/>
  <c r="E14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G58" i="3" s="1"/>
  <c r="F53" i="3"/>
  <c r="E58" i="3" s="1"/>
  <c r="G52" i="3"/>
  <c r="F52" i="3"/>
  <c r="D52" i="3"/>
  <c r="C52" i="3"/>
  <c r="H51" i="3"/>
  <c r="H50" i="3"/>
  <c r="H49" i="3"/>
  <c r="H48" i="3"/>
  <c r="H47" i="3"/>
  <c r="H46" i="3"/>
  <c r="H45" i="3"/>
  <c r="H52" i="3" s="1"/>
  <c r="H53" i="3" s="1"/>
  <c r="C58" i="3" s="1"/>
  <c r="E52" i="3"/>
  <c r="H44" i="3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H40" i="3" s="1"/>
  <c r="E38" i="3"/>
  <c r="E40" i="3" s="1"/>
  <c r="H37" i="3"/>
  <c r="G37" i="3"/>
  <c r="F37" i="3"/>
  <c r="D37" i="3"/>
  <c r="C37" i="3"/>
  <c r="H36" i="3"/>
  <c r="H35" i="3"/>
  <c r="H34" i="3"/>
  <c r="H33" i="3"/>
  <c r="E37" i="3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H21" i="3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H16" i="3" s="1"/>
  <c r="E16" i="3"/>
  <c r="H13" i="3"/>
  <c r="G13" i="3"/>
  <c r="F13" i="3"/>
  <c r="D13" i="3"/>
  <c r="C13" i="3"/>
  <c r="H12" i="3"/>
  <c r="H11" i="3"/>
  <c r="H10" i="3"/>
  <c r="H9" i="3"/>
  <c r="H8" i="3"/>
  <c r="D53" i="3" l="1"/>
  <c r="C53" i="3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<sst xmlns="http://schemas.openxmlformats.org/spreadsheetml/2006/main" count="106" uniqueCount="85">
  <si>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</si>
  <si>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</si>
  <si>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</si>
  <si>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</si>
  <si>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</si>
  <si>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</si>
  <si>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</si>
  <si>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</si>
  <si>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</si>
  <si>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</si>
  <si>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</si>
  <si>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</si>
  <si>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</si>
  <si>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</si>
  <si>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</si>
  <si>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</si>
  <si>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</si>
  <si>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</si>
  <si>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</si>
  <si>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</si>
  <si>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</si>
  <si>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</si>
  <si>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</si>
  <si>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</si>
  <si>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</si>
  <si>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</si>
  <si>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</si>
  <si>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</si>
  <si>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</si>
  <si>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</si>
  <si>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</si>
  <si>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</si>
  <si>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</si>
  <si>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</si>
  <si>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</si>
  <si>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</si>
  <si>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</si>
  <si>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</si>
  <si>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</si>
  <si>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</si>
  <si>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</si>
  <si>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</si>
  <si>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</si>
  <si>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</si>
  <si>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</si>
  <si>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</si>
  <si>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</si>
  <si>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</si>
  <si>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</si>
  <si>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</si>
  <si>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</si>
  <si>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</si>
  <si>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</si>
  <si>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</si>
  <si>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</si>
  <si>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</si>
  <si>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</si>
  <si>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</si>
  <si>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</si>
  <si>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</si>
  <si>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</si>
  <si>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</si>
  <si>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</si>
  <si>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</si>
  <si>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</si>
  <si>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</si>
  <si>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</si>
  <si>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</si>
  <si>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</si>
  <si>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</si>
  <si>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</si>
  <si>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</si>
  <si>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</si>
  <si>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</si>
  <si>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</si>
  <si>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</si>
  <si>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</si>
  <si>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</si>
  <si>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</si>
  <si>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</si>
  <si>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</si>
  <si>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【借款报销单】</t>
    <phoneticPr fontId="14" type="noConversion"/>
  </si>
  <si>
    <t>团号：HMOA-240401-SXY878</t>
    <phoneticPr fontId="14" type="noConversion"/>
  </si>
  <si>
    <t>会议日期：2024.4.24</t>
    <phoneticPr fontId="14" type="noConversion"/>
  </si>
  <si>
    <t>陈虔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</si>
</sst>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workbookViewId="0">
      <selection activeCell="C27" sqref="C27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5.6640625" customWidth="1"/>
    <col min="9" max="9" width="24.88671875" customWidth="1"/>
    <col min="10" max="10" width="39.44140625" customWidth="1"/>
  </cols>
  <sheetData>
    <row r="2" spans="1:12" ht="21" customHeight="1" x14ac:dyDescent="0.25">
      <c r="C2" s="76" t="s">
        <v>81</v>
      </c>
      <c r="D2" s="77"/>
      <c r="E2" s="77"/>
      <c r="F2" s="77"/>
      <c r="G2" s="77"/>
      <c r="H2" s="77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3" t="s">
        <v>0</v>
      </c>
      <c r="B6" s="60" t="s">
        <v>1</v>
      </c>
      <c r="C6" s="78" t="s">
        <v>2</v>
      </c>
      <c r="D6" s="78"/>
      <c r="E6" s="78"/>
      <c r="F6" s="79" t="s">
        <v>3</v>
      </c>
      <c r="G6" s="79"/>
      <c r="H6" s="79"/>
      <c r="I6" s="79"/>
      <c r="J6" s="60" t="s">
        <v>4</v>
      </c>
    </row>
    <row r="7" spans="1:12" ht="21" customHeight="1" x14ac:dyDescent="0.25">
      <c r="A7" s="73"/>
      <c r="B7" s="60"/>
      <c r="C7" s="32" t="s">
        <v>5</v>
      </c>
      <c r="D7" s="33" t="s">
        <v>6</v>
      </c>
      <c r="E7" s="30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60"/>
    </row>
    <row r="8" spans="1:12" ht="21" customHeight="1" x14ac:dyDescent="0.25">
      <c r="A8" s="74">
        <v>1</v>
      </c>
      <c r="B8" s="68" t="s">
        <v>12</v>
      </c>
      <c r="C8" s="62">
        <v>0</v>
      </c>
      <c r="D8" s="65">
        <v>0</v>
      </c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13</v>
      </c>
    </row>
    <row r="9" spans="1:12" ht="21" customHeight="1" x14ac:dyDescent="0.25">
      <c r="A9" s="74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4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4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4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3" t="s">
        <v>15</v>
      </c>
      <c r="C14" s="69">
        <v>0</v>
      </c>
      <c r="D14" s="66">
        <v>0</v>
      </c>
      <c r="E14" s="63">
        <f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16</v>
      </c>
    </row>
    <row r="15" spans="1:12" ht="21" customHeight="1" x14ac:dyDescent="0.25">
      <c r="A15" s="67"/>
      <c r="B15" s="84"/>
      <c r="C15" s="70"/>
      <c r="D15" s="67"/>
      <c r="E15" s="64"/>
      <c r="F15" s="34">
        <v>0</v>
      </c>
      <c r="G15" s="34">
        <v>0</v>
      </c>
      <c r="H15" s="34">
        <f t="shared" ref="H15" si="2">F15+G15</f>
        <v>0</v>
      </c>
      <c r="I15" s="42"/>
      <c r="J15" s="49"/>
    </row>
    <row r="16" spans="1:12" s="27" customFormat="1" ht="21" customHeight="1" x14ac:dyDescent="0.25">
      <c r="A16" s="35"/>
      <c r="B16" s="36" t="s">
        <v>17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4">
        <v>3</v>
      </c>
      <c r="B17" s="68" t="s">
        <v>18</v>
      </c>
      <c r="C17" s="62">
        <v>0</v>
      </c>
      <c r="D17" s="65">
        <v>0</v>
      </c>
      <c r="E17" s="62">
        <f t="shared" ref="E14:E41" si="3">C17*D17</f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19</v>
      </c>
    </row>
    <row r="18" spans="1:10" ht="21" customHeight="1" x14ac:dyDescent="0.25">
      <c r="A18" s="74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4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4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4">
        <v>4</v>
      </c>
      <c r="B22" s="68" t="s">
        <v>21</v>
      </c>
      <c r="C22" s="62">
        <v>0</v>
      </c>
      <c r="D22" s="65">
        <v>0</v>
      </c>
      <c r="E22" s="62">
        <f t="shared" si="3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22</v>
      </c>
    </row>
    <row r="23" spans="1:10" ht="21" customHeight="1" x14ac:dyDescent="0.25">
      <c r="A23" s="74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3" t="s">
        <v>24</v>
      </c>
      <c r="C25" s="69">
        <v>20000</v>
      </c>
      <c r="D25" s="66">
        <v>1</v>
      </c>
      <c r="E25" s="63">
        <f t="shared" si="3"/>
        <v>20000</v>
      </c>
      <c r="F25" s="34">
        <v>0</v>
      </c>
      <c r="G25" s="34">
        <v>0</v>
      </c>
      <c r="H25" s="34">
        <f t="shared" si="0"/>
        <v>0</v>
      </c>
      <c r="I25" s="42"/>
      <c r="J25" s="48" t="s">
        <v>25</v>
      </c>
    </row>
    <row r="26" spans="1:10" ht="21" customHeight="1" x14ac:dyDescent="0.25">
      <c r="A26" s="67"/>
      <c r="B26" s="84"/>
      <c r="C26" s="70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26</v>
      </c>
      <c r="C27" s="37">
        <f>SUM(C25)</f>
        <v>20000</v>
      </c>
      <c r="D27" s="37">
        <f t="shared" ref="D27:E27" si="9">SUM(D25)</f>
        <v>1</v>
      </c>
      <c r="E27" s="37">
        <f t="shared" si="9"/>
        <v>20000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4">
        <v>6</v>
      </c>
      <c r="B28" s="68" t="s">
        <v>27</v>
      </c>
      <c r="C28" s="62">
        <v>0</v>
      </c>
      <c r="D28" s="65">
        <v>0</v>
      </c>
      <c r="E28" s="62">
        <f t="shared" si="3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28</v>
      </c>
    </row>
    <row r="29" spans="1:10" ht="21" customHeight="1" x14ac:dyDescent="0.25">
      <c r="A29" s="74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4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4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29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4">
        <v>7</v>
      </c>
      <c r="B33" s="68" t="s">
        <v>30</v>
      </c>
      <c r="C33" s="62">
        <v>0</v>
      </c>
      <c r="D33" s="65">
        <v>0</v>
      </c>
      <c r="E33" s="62"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4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4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4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4">
        <v>8</v>
      </c>
      <c r="B38" s="68" t="s">
        <v>32</v>
      </c>
      <c r="C38" s="62">
        <v>0</v>
      </c>
      <c r="D38" s="65">
        <v>0</v>
      </c>
      <c r="E38" s="62">
        <f t="shared" si="3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33</v>
      </c>
    </row>
    <row r="39" spans="1:10" ht="21" customHeight="1" x14ac:dyDescent="0.25">
      <c r="A39" s="74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4">
        <v>9</v>
      </c>
      <c r="B41" s="68" t="s">
        <v>35</v>
      </c>
      <c r="C41" s="62">
        <v>0</v>
      </c>
      <c r="D41" s="65">
        <v>0</v>
      </c>
      <c r="E41" s="62">
        <f t="shared" si="3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36</v>
      </c>
    </row>
    <row r="42" spans="1:10" ht="21" customHeight="1" x14ac:dyDescent="0.25">
      <c r="A42" s="74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4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38</v>
      </c>
      <c r="C45" s="62">
        <v>0</v>
      </c>
      <c r="D45" s="65">
        <v>0</v>
      </c>
      <c r="E45" s="62">
        <v>0</v>
      </c>
      <c r="F45" s="34">
        <v>0</v>
      </c>
      <c r="G45" s="34">
        <v>0</v>
      </c>
      <c r="H45" s="34">
        <f t="shared" si="0"/>
        <v>0</v>
      </c>
      <c r="I45" s="42"/>
      <c r="J45" s="51"/>
    </row>
    <row r="46" spans="1:10" ht="21" customHeight="1" x14ac:dyDescent="0.25">
      <c r="A46" s="75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5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5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5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5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39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40</v>
      </c>
      <c r="C53" s="37">
        <f>SUM(C52,C44,C40,C37,C32,C27,C24,C21,C16,C13)</f>
        <v>20000</v>
      </c>
      <c r="D53" s="37">
        <f t="shared" ref="D53:H53" si="22">SUM(D52,D44,D40,D37,D32,D27,D24,D21,D16,D13)</f>
        <v>1</v>
      </c>
      <c r="E53" s="37">
        <f t="shared" si="22"/>
        <v>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5" t="s">
        <v>45</v>
      </c>
    </row>
    <row r="58" spans="1:10" ht="21" customHeight="1" x14ac:dyDescent="0.25">
      <c r="A58" s="71">
        <f>E53</f>
        <v>20000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6">
        <f>A58-C58</f>
        <v>20000</v>
      </c>
    </row>
    <row r="60" spans="1:10" ht="21" customHeight="1" x14ac:dyDescent="0.25">
      <c r="A60" s="38" t="s">
        <v>46</v>
      </c>
      <c r="B60" s="47" t="s">
        <v>84</v>
      </c>
      <c r="C60" s="40" t="s">
        <v>47</v>
      </c>
      <c r="D60" s="38"/>
      <c r="E60" s="38" t="s">
        <v>48</v>
      </c>
      <c r="F60" s="38"/>
      <c r="G60" s="38" t="s">
        <v>49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2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25">
      <c r="B7" s="6"/>
      <c r="C7" s="7"/>
      <c r="D7" s="8" t="s">
        <v>55</v>
      </c>
      <c r="E7" s="8"/>
      <c r="F7" s="101"/>
      <c r="G7" s="101"/>
      <c r="H7" s="8" t="s">
        <v>56</v>
      </c>
      <c r="I7" s="7"/>
      <c r="J7" s="101"/>
      <c r="K7" s="102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57</v>
      </c>
      <c r="I8" s="10"/>
      <c r="J8" s="96"/>
      <c r="K8" s="9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5" t="s">
        <v>0</v>
      </c>
      <c r="C10" s="87"/>
      <c r="D10" s="13" t="s">
        <v>58</v>
      </c>
      <c r="E10" s="85" t="s">
        <v>59</v>
      </c>
      <c r="F10" s="87"/>
      <c r="G10" s="15" t="s">
        <v>60</v>
      </c>
      <c r="H10" s="14" t="s">
        <v>61</v>
      </c>
      <c r="I10" s="85" t="s">
        <v>62</v>
      </c>
      <c r="J10" s="87"/>
      <c r="K10" s="15" t="s">
        <v>63</v>
      </c>
    </row>
    <row r="11" spans="2:11" ht="20.100000000000001" customHeight="1" x14ac:dyDescent="0.25">
      <c r="B11" s="105">
        <v>1</v>
      </c>
      <c r="C11" s="106"/>
      <c r="D11" s="90" t="s">
        <v>64</v>
      </c>
      <c r="E11" s="105" t="s">
        <v>65</v>
      </c>
      <c r="F11" s="106"/>
      <c r="G11" s="16">
        <v>0</v>
      </c>
      <c r="H11" s="16"/>
      <c r="I11" s="94"/>
      <c r="J11" s="95"/>
      <c r="K11" s="21" t="s">
        <v>66</v>
      </c>
    </row>
    <row r="12" spans="2:11" ht="20.100000000000001" customHeight="1" x14ac:dyDescent="0.25">
      <c r="B12" s="105">
        <v>2</v>
      </c>
      <c r="C12" s="106"/>
      <c r="D12" s="91"/>
      <c r="E12" s="93" t="s">
        <v>67</v>
      </c>
      <c r="F12" s="93"/>
      <c r="G12" s="16">
        <v>0</v>
      </c>
      <c r="H12" s="16"/>
      <c r="I12" s="94"/>
      <c r="J12" s="95"/>
      <c r="K12" s="21" t="s">
        <v>68</v>
      </c>
    </row>
    <row r="13" spans="2:11" ht="20.100000000000001" customHeight="1" x14ac:dyDescent="0.25">
      <c r="B13" s="105">
        <v>3</v>
      </c>
      <c r="C13" s="106"/>
      <c r="D13" s="91"/>
      <c r="E13" s="105" t="s">
        <v>69</v>
      </c>
      <c r="F13" s="106"/>
      <c r="G13" s="16">
        <v>0</v>
      </c>
      <c r="H13" s="16"/>
      <c r="I13" s="94"/>
      <c r="J13" s="95"/>
      <c r="K13" s="21" t="s">
        <v>66</v>
      </c>
    </row>
    <row r="14" spans="2:11" ht="20.100000000000001" customHeight="1" x14ac:dyDescent="0.25">
      <c r="B14" s="105">
        <v>4</v>
      </c>
      <c r="C14" s="106"/>
      <c r="D14" s="91"/>
      <c r="E14" s="105" t="s">
        <v>70</v>
      </c>
      <c r="F14" s="106"/>
      <c r="G14" s="16">
        <v>0</v>
      </c>
      <c r="H14" s="16"/>
      <c r="I14" s="94"/>
      <c r="J14" s="95"/>
      <c r="K14" s="21" t="s">
        <v>71</v>
      </c>
    </row>
    <row r="15" spans="2:11" ht="20.100000000000001" customHeight="1" x14ac:dyDescent="0.25">
      <c r="B15" s="105">
        <v>5</v>
      </c>
      <c r="C15" s="106"/>
      <c r="D15" s="90" t="s">
        <v>38</v>
      </c>
      <c r="E15" s="93"/>
      <c r="F15" s="93"/>
      <c r="G15" s="16">
        <v>0</v>
      </c>
      <c r="H15" s="16"/>
      <c r="I15" s="94"/>
      <c r="J15" s="95"/>
      <c r="K15" s="21"/>
    </row>
    <row r="16" spans="2:11" ht="20.100000000000001" customHeight="1" x14ac:dyDescent="0.25">
      <c r="B16" s="105">
        <v>6</v>
      </c>
      <c r="C16" s="106"/>
      <c r="D16" s="91"/>
      <c r="E16" s="93"/>
      <c r="F16" s="93"/>
      <c r="G16" s="16">
        <v>0</v>
      </c>
      <c r="H16" s="16"/>
      <c r="I16" s="94"/>
      <c r="J16" s="95"/>
      <c r="K16" s="21"/>
    </row>
    <row r="17" spans="1:11" ht="20.100000000000001" customHeight="1" x14ac:dyDescent="0.25">
      <c r="B17" s="105">
        <v>7</v>
      </c>
      <c r="C17" s="106"/>
      <c r="D17" s="92"/>
      <c r="E17" s="93"/>
      <c r="F17" s="93"/>
      <c r="G17" s="16">
        <v>0</v>
      </c>
      <c r="H17" s="16"/>
      <c r="I17" s="94"/>
      <c r="J17" s="95"/>
      <c r="K17" s="21"/>
    </row>
    <row r="18" spans="1:11" ht="20.100000000000001" customHeight="1" x14ac:dyDescent="0.25">
      <c r="B18" s="85" t="s">
        <v>40</v>
      </c>
      <c r="C18" s="86"/>
      <c r="D18" s="86"/>
      <c r="E18" s="86"/>
      <c r="F18" s="87"/>
      <c r="G18" s="17">
        <f>SUM(G11:G17)</f>
        <v>0</v>
      </c>
      <c r="H18" s="17">
        <f>SUM(H11:H17)</f>
        <v>0</v>
      </c>
      <c r="I18" s="88">
        <f>SUM(I11:J17)</f>
        <v>0</v>
      </c>
      <c r="J18" s="89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5" t="s">
        <v>73</v>
      </c>
    </row>
    <row r="21" spans="1:11" ht="20.100000000000001" customHeight="1" x14ac:dyDescent="0.2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74</v>
      </c>
      <c r="C23" s="7"/>
      <c r="D23" s="7"/>
      <c r="E23" s="7"/>
      <c r="F23" s="7" t="s">
        <v>47</v>
      </c>
      <c r="G23" s="7" t="s">
        <v>75</v>
      </c>
      <c r="H23" s="7"/>
      <c r="I23" s="7"/>
      <c r="J23" s="7" t="s">
        <v>49</v>
      </c>
      <c r="K23" s="7"/>
    </row>
    <row r="26" spans="1:11" ht="17.399999999999999" x14ac:dyDescent="0.2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25">
      <c r="B28" s="3"/>
      <c r="C28" s="4"/>
      <c r="D28" s="5" t="s">
        <v>51</v>
      </c>
      <c r="E28" s="5"/>
      <c r="F28" s="99"/>
      <c r="G28" s="99"/>
      <c r="H28" s="5" t="s">
        <v>52</v>
      </c>
      <c r="I28" s="4"/>
      <c r="J28" s="99"/>
      <c r="K28" s="100"/>
    </row>
    <row r="29" spans="1:11" ht="20.100000000000001" customHeight="1" x14ac:dyDescent="0.25">
      <c r="B29" s="6"/>
      <c r="C29" s="7"/>
      <c r="D29" s="8" t="s">
        <v>53</v>
      </c>
      <c r="E29" s="8"/>
      <c r="F29" s="101"/>
      <c r="G29" s="101"/>
      <c r="H29" s="8" t="s">
        <v>54</v>
      </c>
      <c r="I29" s="7"/>
      <c r="J29" s="101"/>
      <c r="K29" s="102"/>
    </row>
    <row r="30" spans="1:11" ht="20.100000000000001" customHeight="1" x14ac:dyDescent="0.25">
      <c r="B30" s="6"/>
      <c r="C30" s="7"/>
      <c r="D30" s="8" t="s">
        <v>55</v>
      </c>
      <c r="E30" s="8"/>
      <c r="F30" s="101"/>
      <c r="G30" s="101"/>
      <c r="H30" s="8" t="s">
        <v>56</v>
      </c>
      <c r="I30" s="7"/>
      <c r="J30" s="101"/>
      <c r="K30" s="102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57</v>
      </c>
      <c r="I31" s="10"/>
      <c r="J31" s="96"/>
      <c r="K31" s="97"/>
    </row>
    <row r="32" spans="1:11" ht="20.100000000000001" customHeight="1" x14ac:dyDescent="0.25"/>
    <row r="33" spans="2:11" ht="20.100000000000001" customHeight="1" x14ac:dyDescent="0.25">
      <c r="B33" s="93"/>
      <c r="C33" s="93"/>
      <c r="D33" s="18" t="s">
        <v>77</v>
      </c>
      <c r="E33" s="93" t="s">
        <v>78</v>
      </c>
      <c r="F33" s="93"/>
      <c r="G33" s="16" t="s">
        <v>79</v>
      </c>
      <c r="H33" s="16" t="s">
        <v>80</v>
      </c>
      <c r="I33" s="98" t="s">
        <v>40</v>
      </c>
      <c r="J33" s="98"/>
      <c r="K33" s="25" t="s">
        <v>63</v>
      </c>
    </row>
    <row r="34" spans="2:11" ht="20.100000000000001" customHeight="1" x14ac:dyDescent="0.25">
      <c r="B34" s="93">
        <v>1</v>
      </c>
      <c r="C34" s="93"/>
      <c r="D34" s="19"/>
      <c r="E34" s="93"/>
      <c r="F34" s="93"/>
      <c r="G34" s="16">
        <v>100</v>
      </c>
      <c r="H34" s="16">
        <v>2</v>
      </c>
      <c r="I34" s="94">
        <f>G34*H34</f>
        <v>200</v>
      </c>
      <c r="J34" s="95"/>
      <c r="K34" s="26"/>
    </row>
    <row r="35" spans="2:11" ht="20.100000000000001" customHeight="1" x14ac:dyDescent="0.25">
      <c r="B35" s="93">
        <v>2</v>
      </c>
      <c r="C35" s="93"/>
      <c r="D35" s="19"/>
      <c r="E35" s="93"/>
      <c r="F35" s="93"/>
      <c r="G35" s="16">
        <v>0</v>
      </c>
      <c r="H35" s="16">
        <v>2</v>
      </c>
      <c r="I35" s="94">
        <f t="shared" ref="I35:I36" si="0">G35*H35</f>
        <v>0</v>
      </c>
      <c r="J35" s="95"/>
      <c r="K35" s="26"/>
    </row>
    <row r="36" spans="2:11" ht="20.100000000000001" customHeight="1" x14ac:dyDescent="0.25">
      <c r="B36" s="93">
        <v>3</v>
      </c>
      <c r="C36" s="93"/>
      <c r="D36" s="19"/>
      <c r="E36" s="93"/>
      <c r="F36" s="93"/>
      <c r="G36" s="16">
        <v>0</v>
      </c>
      <c r="H36" s="16">
        <v>2</v>
      </c>
      <c r="I36" s="94">
        <f t="shared" si="0"/>
        <v>0</v>
      </c>
      <c r="J36" s="95"/>
      <c r="K36" s="26"/>
    </row>
    <row r="37" spans="2:11" ht="20.100000000000001" customHeight="1" x14ac:dyDescent="0.25">
      <c r="B37" s="85" t="s">
        <v>40</v>
      </c>
      <c r="C37" s="86"/>
      <c r="D37" s="86"/>
      <c r="E37" s="86"/>
      <c r="F37" s="87"/>
      <c r="G37" s="17"/>
      <c r="H37" s="17">
        <f>SUM(H19:H36)</f>
        <v>6</v>
      </c>
      <c r="I37" s="88">
        <f>SUM(I34:J36)</f>
        <v>200</v>
      </c>
      <c r="J37" s="89"/>
      <c r="K37" s="22"/>
    </row>
    <row r="38" spans="2:11" ht="20.100000000000001" customHeight="1" x14ac:dyDescent="0.25">
      <c r="B38" s="7" t="s">
        <v>74</v>
      </c>
      <c r="C38" s="7"/>
      <c r="D38" s="7"/>
      <c r="E38" s="7"/>
      <c r="F38" s="7" t="s">
        <v>47</v>
      </c>
      <c r="G38" s="7" t="s">
        <v>75</v>
      </c>
      <c r="H38" s="7"/>
      <c r="I38" s="7"/>
      <c r="J38" s="7" t="s">
        <v>49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7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34833</cp:lastModifiedBy>
  <cp:lastPrinted>2017-09-06T05:53:00Z</cp:lastPrinted>
  <dcterms:created xsi:type="dcterms:W3CDTF">2014-04-15T08:52:00Z</dcterms:created>
  <dcterms:modified xsi:type="dcterms:W3CDTF">2024-04-12T06:45:38Z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