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赵\Desktop\机构需求\股份\"/>
    </mc:Choice>
  </mc:AlternateContent>
  <bookViews>
    <workbookView xWindow="0" yWindow="0" windowWidth="20385" windowHeight="7950"/>
  </bookViews>
  <sheets>
    <sheet name="Sheet1" sheetId="1" r:id="rId1"/>
    <sheet name="Sheet3" sheetId="3" r:id="rId2"/>
  </sheets>
  <definedNames>
    <definedName name="_xlnm.Print_Area" localSheetId="0">Sheet1!$A$1:$H$41</definedName>
  </definedNames>
  <calcPr calcId="152511"/>
</workbook>
</file>

<file path=xl/calcChain.xml><?xml version="1.0" encoding="utf-8"?>
<calcChain xmlns="http://schemas.openxmlformats.org/spreadsheetml/2006/main">
  <c r="H29" i="1" l="1"/>
  <c r="H30" i="1" s="1"/>
  <c r="H23" i="1"/>
  <c r="H22" i="1"/>
  <c r="H24" i="1" l="1"/>
  <c r="H14" i="1" l="1"/>
  <c r="H35" i="1" l="1"/>
  <c r="H34" i="1"/>
  <c r="H32" i="1"/>
  <c r="H31" i="1"/>
  <c r="H26" i="1"/>
  <c r="H21" i="1"/>
  <c r="H20" i="1"/>
  <c r="H19" i="1"/>
  <c r="H18" i="1"/>
  <c r="H17" i="1"/>
  <c r="H16" i="1"/>
  <c r="H15" i="1"/>
  <c r="H13" i="1"/>
  <c r="H12" i="1"/>
  <c r="H11" i="1"/>
  <c r="H10" i="1"/>
  <c r="H9" i="1"/>
  <c r="H8" i="1"/>
  <c r="H7" i="1"/>
  <c r="H6" i="1"/>
  <c r="H5" i="1"/>
  <c r="H4" i="1"/>
  <c r="H3" i="1"/>
  <c r="H25" i="1" l="1"/>
  <c r="H36" i="1"/>
  <c r="H28" i="1"/>
  <c r="H33" i="1"/>
  <c r="B38" i="1" l="1"/>
  <c r="B39" i="1" s="1"/>
  <c r="E40" i="1" s="1"/>
  <c r="G40" i="1" s="1"/>
  <c r="B41" i="1" s="1"/>
</calcChain>
</file>

<file path=xl/sharedStrings.xml><?xml version="1.0" encoding="utf-8"?>
<sst xmlns="http://schemas.openxmlformats.org/spreadsheetml/2006/main" count="113" uniqueCount="76">
  <si>
    <t>2018用友-全球企业服务大会（会务服务）报价单</t>
  </si>
  <si>
    <t>服务项目
Service Item</t>
  </si>
  <si>
    <t>工作描述
Job Description</t>
  </si>
  <si>
    <t>收费单位
Unit</t>
  </si>
  <si>
    <t>数量
Quantity</t>
  </si>
  <si>
    <t>天数</t>
  </si>
  <si>
    <t>收费标准
Charging Standard</t>
  </si>
  <si>
    <t>金额
Amount</t>
  </si>
  <si>
    <t>日出东方凯宾斯基酒店</t>
  </si>
  <si>
    <t>住宿费</t>
  </si>
  <si>
    <t>酒店大床</t>
  </si>
  <si>
    <t>间/天</t>
  </si>
  <si>
    <t>酒店双床</t>
  </si>
  <si>
    <t>北京观山邸酒店</t>
  </si>
  <si>
    <t>四海楼大床</t>
  </si>
  <si>
    <t>四海楼双床</t>
  </si>
  <si>
    <t>普通大床</t>
  </si>
  <si>
    <t>普通双床</t>
  </si>
  <si>
    <t>高级大床</t>
  </si>
  <si>
    <t>高级双床</t>
  </si>
  <si>
    <t>酒店合计：</t>
  </si>
  <si>
    <t>接送机用车 53座</t>
  </si>
  <si>
    <t>班车 53座</t>
  </si>
  <si>
    <t>用车合计:</t>
  </si>
  <si>
    <t>块</t>
  </si>
  <si>
    <t>背景板</t>
  </si>
  <si>
    <t>制作物及礼品合计：</t>
  </si>
  <si>
    <t>用餐费</t>
  </si>
  <si>
    <t>商务简餐</t>
  </si>
  <si>
    <t>人</t>
  </si>
  <si>
    <t>晚宴费</t>
  </si>
  <si>
    <t>围桌晚宴（未含酒水）</t>
  </si>
  <si>
    <t>用餐合计：</t>
  </si>
  <si>
    <t>前期工作组</t>
  </si>
  <si>
    <t>工资</t>
  </si>
  <si>
    <t xml:space="preserve">前期沟通 </t>
  </si>
  <si>
    <t>人/次</t>
  </si>
  <si>
    <t>人/天</t>
  </si>
  <si>
    <t>人员合计：</t>
  </si>
  <si>
    <t>房间合计</t>
  </si>
  <si>
    <t>小计  Total</t>
  </si>
  <si>
    <t>服务费（10%）</t>
  </si>
  <si>
    <t>税金
Tax</t>
  </si>
  <si>
    <t>增值税专用发票</t>
  </si>
  <si>
    <t>百分比/percent</t>
  </si>
  <si>
    <t>总计
Total</t>
  </si>
  <si>
    <t>D1、D3 机场（火车站）--雁栖会展中心（酒店）</t>
    <phoneticPr fontId="10" type="noConversion"/>
  </si>
  <si>
    <t>人/3天</t>
    <phoneticPr fontId="10" type="noConversion"/>
  </si>
  <si>
    <t>北京红螺园饭店
（全包）</t>
    <phoneticPr fontId="10" type="noConversion"/>
  </si>
  <si>
    <t>国科大国际会议中心
（全包）</t>
    <phoneticPr fontId="10" type="noConversion"/>
  </si>
  <si>
    <t>中影大酒店
（全包）</t>
    <phoneticPr fontId="10" type="noConversion"/>
  </si>
  <si>
    <t>北京唐韵会议中心
（全包）</t>
    <phoneticPr fontId="10" type="noConversion"/>
  </si>
  <si>
    <t>包含接送机，酒店内，会场内指引（含住宿、用餐）</t>
    <phoneticPr fontId="10" type="noConversion"/>
  </si>
  <si>
    <t>劳务费</t>
    <phoneticPr fontId="10" type="noConversion"/>
  </si>
  <si>
    <t>D2 班车（酒店-会场，包含司机用餐、住宿）</t>
    <phoneticPr fontId="10" type="noConversion"/>
  </si>
  <si>
    <t>车辆安排
（数量预估）</t>
    <phoneticPr fontId="10" type="noConversion"/>
  </si>
  <si>
    <t>会展中心用餐
（数量预估）</t>
    <phoneticPr fontId="10" type="noConversion"/>
  </si>
  <si>
    <t>会务人员
（数量预估）</t>
    <phoneticPr fontId="10" type="noConversion"/>
  </si>
  <si>
    <t>高级双床（配楼）</t>
    <phoneticPr fontId="10" type="noConversion"/>
  </si>
  <si>
    <t>高级大床  (主楼）</t>
    <phoneticPr fontId="10" type="noConversion"/>
  </si>
  <si>
    <t>高级双床  (主楼）</t>
    <phoneticPr fontId="10" type="noConversion"/>
  </si>
  <si>
    <t>中建雁栖湖景</t>
    <phoneticPr fontId="10" type="noConversion"/>
  </si>
  <si>
    <t>住宿费</t>
    <phoneticPr fontId="10" type="noConversion"/>
  </si>
  <si>
    <t>酒店大床</t>
    <phoneticPr fontId="10" type="noConversion"/>
  </si>
  <si>
    <t>间/天</t>
    <phoneticPr fontId="10" type="noConversion"/>
  </si>
  <si>
    <t>新加（金融）</t>
    <phoneticPr fontId="10" type="noConversion"/>
  </si>
  <si>
    <t>间/天</t>
    <phoneticPr fontId="10" type="noConversion"/>
  </si>
  <si>
    <t>中建雁栖湖景</t>
  </si>
  <si>
    <t>酒店大床</t>
    <phoneticPr fontId="10" type="noConversion"/>
  </si>
  <si>
    <t>间/天</t>
    <phoneticPr fontId="10" type="noConversion"/>
  </si>
  <si>
    <t>酒店双床</t>
    <phoneticPr fontId="10" type="noConversion"/>
  </si>
  <si>
    <t>宽沟招待所
（全包）</t>
    <phoneticPr fontId="10" type="noConversion"/>
  </si>
  <si>
    <r>
      <t>5家全包酒店，2家合用酒店，每家15㎡</t>
    </r>
    <r>
      <rPr>
        <b/>
        <sz val="10"/>
        <color rgb="FFFF0000"/>
        <rFont val="微软雅黑"/>
        <family val="2"/>
        <charset val="134"/>
      </rPr>
      <t xml:space="preserve"> </t>
    </r>
    <r>
      <rPr>
        <b/>
        <sz val="10"/>
        <rFont val="微软雅黑"/>
        <family val="2"/>
        <charset val="134"/>
      </rPr>
      <t>（200元/㎡，包含运费）</t>
    </r>
    <phoneticPr fontId="10" type="noConversion"/>
  </si>
  <si>
    <t>制作物（预估）</t>
    <phoneticPr fontId="10" type="noConversion"/>
  </si>
  <si>
    <t>中建雁栖湖景（全包）</t>
    <phoneticPr fontId="10" type="noConversion"/>
  </si>
  <si>
    <t>共计：1225间，其中标间922间    大床：303间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</si>
</sst>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\¥#,##0_);[Red]\(\¥#,##0\)"/>
    <numFmt numFmtId="177" formatCode="#,##0_);[Red]\(#,##0\)"/>
  </numFmts>
  <fonts count="11" x14ac:knownFonts="1">
    <font>
      <sz val="12"/>
      <name val="宋体"/>
      <charset val="134"/>
    </font>
    <font>
      <b/>
      <sz val="18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b/>
      <sz val="10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12"/>
      <name val="宋体"/>
      <family val="3"/>
      <charset val="134"/>
    </font>
    <font>
      <sz val="14"/>
      <color rgb="FF000000"/>
      <name val="微软雅黑"/>
      <family val="2"/>
      <charset val="134"/>
    </font>
    <font>
      <sz val="18"/>
      <name val="Arial"/>
      <family val="2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17918A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50">
    <xf numFmtId="0" fontId="0" fillId="0" borderId="0" xfId="0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1" applyFont="1" applyBorder="1" applyAlignment="1" applyProtection="1">
      <alignment horizontal="center" vertical="center" wrapText="1"/>
    </xf>
    <xf numFmtId="40" fontId="5" fillId="0" borderId="2" xfId="0" applyNumberFormat="1" applyFont="1" applyFill="1" applyBorder="1" applyAlignment="1">
      <alignment horizontal="center" vertical="center"/>
    </xf>
    <xf numFmtId="40" fontId="3" fillId="0" borderId="2" xfId="0" applyNumberFormat="1" applyFont="1" applyFill="1" applyBorder="1" applyAlignment="1">
      <alignment horizontal="center" vertical="center"/>
    </xf>
    <xf numFmtId="40" fontId="3" fillId="3" borderId="2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10" fontId="3" fillId="4" borderId="2" xfId="0" applyNumberFormat="1" applyFont="1" applyFill="1" applyBorder="1" applyAlignment="1">
      <alignment horizontal="center" vertical="center" wrapText="1"/>
    </xf>
    <xf numFmtId="40" fontId="3" fillId="0" borderId="2" xfId="0" applyNumberFormat="1" applyFont="1" applyFill="1" applyBorder="1" applyAlignment="1">
      <alignment horizontal="center" vertical="center" wrapText="1"/>
    </xf>
    <xf numFmtId="10" fontId="5" fillId="0" borderId="2" xfId="0" applyNumberFormat="1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7" fontId="2" fillId="8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76" fontId="3" fillId="6" borderId="3" xfId="0" applyNumberFormat="1" applyFont="1" applyFill="1" applyBorder="1" applyAlignment="1">
      <alignment horizontal="center" vertical="center"/>
    </xf>
    <xf numFmtId="176" fontId="3" fillId="6" borderId="4" xfId="0" applyNumberFormat="1" applyFont="1" applyFill="1" applyBorder="1" applyAlignment="1">
      <alignment horizontal="center" vertical="center"/>
    </xf>
    <xf numFmtId="176" fontId="3" fillId="6" borderId="5" xfId="0" applyNumberFormat="1" applyFont="1" applyFill="1" applyBorder="1" applyAlignment="1">
      <alignment horizontal="center" vertical="center"/>
    </xf>
    <xf numFmtId="10" fontId="3" fillId="7" borderId="3" xfId="0" applyNumberFormat="1" applyFont="1" applyFill="1" applyBorder="1" applyAlignment="1">
      <alignment horizontal="center" vertical="center"/>
    </xf>
    <xf numFmtId="10" fontId="3" fillId="7" borderId="5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0" fontId="5" fillId="0" borderId="6" xfId="0" applyNumberFormat="1" applyFont="1" applyFill="1" applyBorder="1" applyAlignment="1">
      <alignment horizontal="center" vertical="center"/>
    </xf>
    <xf numFmtId="40" fontId="5" fillId="0" borderId="7" xfId="0" applyNumberFormat="1" applyFont="1" applyFill="1" applyBorder="1" applyAlignment="1">
      <alignment horizontal="center" vertical="center"/>
    </xf>
    <xf numFmtId="0" fontId="4" fillId="0" borderId="6" xfId="1" applyFont="1" applyBorder="1" applyAlignment="1" applyProtection="1">
      <alignment horizontal="center" vertical="center" wrapText="1"/>
    </xf>
    <xf numFmtId="0" fontId="4" fillId="0" borderId="7" xfId="1" applyFont="1" applyBorder="1" applyAlignment="1" applyProtection="1">
      <alignment horizontal="center" vertical="center" wrapText="1"/>
    </xf>
    <xf numFmtId="40" fontId="3" fillId="0" borderId="6" xfId="0" applyNumberFormat="1" applyFont="1" applyFill="1" applyBorder="1" applyAlignment="1">
      <alignment horizontal="center" vertical="center"/>
    </xf>
    <xf numFmtId="40" fontId="3" fillId="0" borderId="7" xfId="0" applyNumberFormat="1" applyFont="1" applyFill="1" applyBorder="1" applyAlignment="1">
      <alignment horizontal="center" vertical="center"/>
    </xf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76" fontId="5" fillId="5" borderId="3" xfId="0" applyNumberFormat="1" applyFont="1" applyFill="1" applyBorder="1" applyAlignment="1">
      <alignment horizontal="center" vertical="center"/>
    </xf>
    <xf numFmtId="176" fontId="5" fillId="5" borderId="4" xfId="0" applyNumberFormat="1" applyFont="1" applyFill="1" applyBorder="1" applyAlignment="1">
      <alignment horizontal="center" vertical="center"/>
    </xf>
    <xf numFmtId="176" fontId="5" fillId="5" borderId="5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1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3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3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3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6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7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8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9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0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1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2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3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4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5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0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0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0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0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1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1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1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1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1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1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1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1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1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1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2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2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2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2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2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2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2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2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2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2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3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3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3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3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3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3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3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3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3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3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4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4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4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4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4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4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4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4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4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4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5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5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5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5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5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5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5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5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5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5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6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6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6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6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6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6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6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6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6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6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7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7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7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7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7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7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7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7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7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7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8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8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8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8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8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8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8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8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8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8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9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9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9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9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9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9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9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9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9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79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0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0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0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0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0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0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0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0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0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0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1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1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1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1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1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1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1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1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1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1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2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2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2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2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2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2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2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2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2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2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3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3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3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3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3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3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3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3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3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3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4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4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4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4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4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4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4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4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4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4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5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5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5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5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5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5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5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5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5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5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6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6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6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6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6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65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66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67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68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69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70" name="Text Box 1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71" name="Text Box 2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72" name="Text Box 8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73" name="Text Box 9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14</xdr:row>
      <xdr:rowOff>114300</xdr:rowOff>
    </xdr:to>
    <xdr:sp macro="" textlink="">
      <xdr:nvSpPr>
        <xdr:cNvPr id="37874" name="Text Box 14"/>
        <xdr:cNvSpPr txBox="1">
          <a:spLocks noChangeArrowheads="1"/>
        </xdr:cNvSpPr>
      </xdr:nvSpPr>
      <xdr:spPr>
        <a:xfrm>
          <a:off x="2638425" y="32480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75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76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77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78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79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80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81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82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83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84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85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86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7887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1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1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1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1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1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1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1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1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2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2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2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2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2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2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2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2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2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2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3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3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3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3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3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3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3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3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3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3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4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4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4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4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4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4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4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4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4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4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5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5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5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5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5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5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5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5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5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5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6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6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6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6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6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6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6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6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6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6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7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7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7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7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7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7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7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7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7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7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8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8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8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8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8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8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8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8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8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8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9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9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9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9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9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9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9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9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9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899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0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0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0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0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0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0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0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0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0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0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1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1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1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1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1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1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1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1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1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1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2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2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2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2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2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2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2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2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2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2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3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3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3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3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3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3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3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3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3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3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4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4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4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4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4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4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4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4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4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4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5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5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5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5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5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5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5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5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58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59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60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61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62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63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64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65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66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39067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6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6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7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8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9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0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1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2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3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4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5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6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870858</xdr:colOff>
      <xdr:row>4</xdr:row>
      <xdr:rowOff>0</xdr:rowOff>
    </xdr:from>
    <xdr:to>
      <xdr:col>8</xdr:col>
      <xdr:colOff>36740</xdr:colOff>
      <xdr:row>4</xdr:row>
      <xdr:rowOff>114300</xdr:rowOff>
    </xdr:to>
    <xdr:sp macro="" textlink="">
      <xdr:nvSpPr>
        <xdr:cNvPr id="39406" name="Text Box 2"/>
        <xdr:cNvSpPr txBox="1">
          <a:spLocks noChangeArrowheads="1"/>
        </xdr:cNvSpPr>
      </xdr:nvSpPr>
      <xdr:spPr>
        <a:xfrm>
          <a:off x="9528810" y="1362075"/>
          <a:ext cx="9906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2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3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4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5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6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7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8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9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80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81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1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2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3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4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5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6" name="Text Box 1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7" name="Text Box 2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8" name="Text Box 8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9" name="Text Box 9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50" name="Text Box 14"/>
        <xdr:cNvSpPr txBox="1">
          <a:spLocks noChangeArrowheads="1"/>
        </xdr:cNvSpPr>
      </xdr:nvSpPr>
      <xdr:spPr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9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0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1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2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3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4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5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6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7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8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8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9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0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1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2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3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4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5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6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7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5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5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6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6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6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6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6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6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6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6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6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6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7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7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7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7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7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7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7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7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7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7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8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8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8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8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8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8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8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8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8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8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9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9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9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9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9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9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9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9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9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79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0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0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0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0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0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0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0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0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0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0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1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1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1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1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1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1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1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1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1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1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2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2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2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2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2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2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2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2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2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2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3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3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3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3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3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3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3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3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3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3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4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4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4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4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4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4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4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4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4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4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5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5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5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5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5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5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5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5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5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5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6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6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6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6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6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6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6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6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6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6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7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7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7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7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7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7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7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7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7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7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8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8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8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8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8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8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8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8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8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8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9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9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9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9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9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9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9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9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9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89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0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0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0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0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0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0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0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0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0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0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1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1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1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1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1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1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1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17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18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19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20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21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22" name="Text Box 1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23" name="Text Box 2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24" name="Text Box 8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25" name="Text Box 9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24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40926" name="Text Box 14"/>
        <xdr:cNvSpPr txBox="1">
          <a:spLocks noChangeArrowheads="1"/>
        </xdr:cNvSpPr>
      </xdr:nvSpPr>
      <xdr:spPr>
        <a:xfrm>
          <a:off x="2638425" y="47148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6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7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8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9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0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1" name="Text Box 1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2" name="Text Box 2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3" name="Text Box 8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4" name="Text Box 9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5" name="Text Box 14"/>
        <xdr:cNvSpPr txBox="1">
          <a:spLocks noChangeArrowheads="1"/>
        </xdr:cNvSpPr>
      </xdr:nvSpPr>
      <xdr:spPr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5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6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7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8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9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60" name="Text Box 1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61" name="Text Box 2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62" name="Text Box 8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63" name="Text Box 9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64" name="Text Box 14"/>
        <xdr:cNvSpPr txBox="1">
          <a:spLocks noChangeArrowheads="1"/>
        </xdr:cNvSpPr>
      </xdr:nvSpPr>
      <xdr:spPr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6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6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6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6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6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7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7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7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7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7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7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7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7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7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7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8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8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8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8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8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8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8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8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8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8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9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9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9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9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9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9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9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9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9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29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0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0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0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0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0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0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0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0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0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0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1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1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1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1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1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1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1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1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1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1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2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2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2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2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2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2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2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2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2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2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3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3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3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3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3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3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3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3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3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3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4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4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4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4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4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4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4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4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4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4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5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5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5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5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5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5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5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5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5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5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6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6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6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6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6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6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6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6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6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6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7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7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7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7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7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7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7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7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7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7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8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8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8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8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8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8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8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8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8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8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9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9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9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9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9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9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9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9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9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39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0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0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0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0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0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0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0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0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0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0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1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1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1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1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1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1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1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1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1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1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2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2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2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2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2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2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2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2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2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2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3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3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3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2</xdr:col>
      <xdr:colOff>104775</xdr:colOff>
      <xdr:row>34</xdr:row>
      <xdr:rowOff>57150</xdr:rowOff>
    </xdr:to>
    <xdr:sp macro="" textlink="">
      <xdr:nvSpPr>
        <xdr:cNvPr id="4143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3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4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5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6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7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8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49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0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1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2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3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4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5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6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7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8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59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25</xdr:row>
      <xdr:rowOff>0</xdr:rowOff>
    </xdr:from>
    <xdr:to>
      <xdr:col>2</xdr:col>
      <xdr:colOff>104775</xdr:colOff>
      <xdr:row>25</xdr:row>
      <xdr:rowOff>114300</xdr:rowOff>
    </xdr:to>
    <xdr:sp macro="" textlink="">
      <xdr:nvSpPr>
        <xdr:cNvPr id="4160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0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0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0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0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0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0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1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1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1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1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1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1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1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1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1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1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2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2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2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2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2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2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2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2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2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2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3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3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3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3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3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3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3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3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3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3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4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4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4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4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4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4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4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4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4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4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5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5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5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5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5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5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5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5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5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5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6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6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6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6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6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6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6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6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6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6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7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7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7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7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7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7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7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7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7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7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8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8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8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8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8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8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8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8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8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8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9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9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9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9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9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9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9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9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9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69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0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0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0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0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0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0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0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0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0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0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1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1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1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1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1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1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1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1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1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1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2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2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2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2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2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2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2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2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2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2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3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3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3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3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3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3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3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3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3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3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4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4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4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4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4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4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4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4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4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4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5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5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5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5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5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5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5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5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5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5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6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6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6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6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6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6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6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6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6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6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7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7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104775</xdr:colOff>
      <xdr:row>33</xdr:row>
      <xdr:rowOff>114300</xdr:rowOff>
    </xdr:to>
    <xdr:sp macro="" textlink="">
      <xdr:nvSpPr>
        <xdr:cNvPr id="4177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7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7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7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7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7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7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7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8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8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8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8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8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8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8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8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8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8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9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9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9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9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9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9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9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9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9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79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0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0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0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0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0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0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0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0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0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0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1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1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1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1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1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1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1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1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1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1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2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2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2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2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2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2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2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2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2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2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3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3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3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3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3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3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3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3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3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3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4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4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4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4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4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4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4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4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4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4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5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5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5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5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5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5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5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5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5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5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6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6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6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6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6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6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6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6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6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6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7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7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7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7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7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7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7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7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7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7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8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8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8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8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8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8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8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8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8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8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9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9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9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9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9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9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9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9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9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89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0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0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0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0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0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0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0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0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0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0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1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1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1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1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1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1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1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1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1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1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2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2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2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2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2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2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2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2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2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2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3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3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3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3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3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3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3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3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3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3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4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4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4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4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4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4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4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4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4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4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5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5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5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5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5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5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5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5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5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5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6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6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6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6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6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6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6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6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6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6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7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7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7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7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7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7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7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7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7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7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8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8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8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8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8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8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8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8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8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8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9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9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9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9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9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9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9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9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9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199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0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0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0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0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0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0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0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0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0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0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1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1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1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1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1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1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1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1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1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1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2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2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2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2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2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2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2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2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2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2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3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3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3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3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3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3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3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3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3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3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4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4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4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4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4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4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4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4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4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4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5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5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5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5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5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5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5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5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5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5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6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6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6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6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6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6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6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6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6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6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7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7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7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7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7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7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7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7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7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7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8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8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8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8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8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8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8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8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8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8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9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9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9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9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9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9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9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9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9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09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0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0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0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0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0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0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0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0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0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0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1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1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1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1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1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1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1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1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1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1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2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2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2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2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2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2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2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2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2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2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3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3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3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3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3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3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3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3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3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3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4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4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4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4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4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4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4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4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4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4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5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5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5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5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5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5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5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5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5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5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6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6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6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6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6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6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6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6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6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6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7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7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7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7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7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7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7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7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7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7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8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8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8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8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8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8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8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8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8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8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9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9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9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9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9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9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9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9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9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19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0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0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0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0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0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0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0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0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0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0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1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1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1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1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1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1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1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1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1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1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2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2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2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2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2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2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2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2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2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2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3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3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3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3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3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3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3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3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3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3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4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4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4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4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4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4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4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4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4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4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5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5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5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5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5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5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5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5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5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5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6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6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6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6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6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6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6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6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6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6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7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7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7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7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7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7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7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29</xdr:row>
      <xdr:rowOff>0</xdr:rowOff>
    </xdr:from>
    <xdr:to>
      <xdr:col>2</xdr:col>
      <xdr:colOff>104775</xdr:colOff>
      <xdr:row>29</xdr:row>
      <xdr:rowOff>114300</xdr:rowOff>
    </xdr:to>
    <xdr:sp macro="" textlink="">
      <xdr:nvSpPr>
        <xdr:cNvPr id="4227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7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7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8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8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8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8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8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8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8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8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8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8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9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9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9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9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9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9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9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9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9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29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0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0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0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0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0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0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0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0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0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0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1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1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1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1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1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1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1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1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1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1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2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2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2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2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2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2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2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2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2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2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3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3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3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3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3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3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3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3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3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3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4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4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4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4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4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4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4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4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4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4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5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5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5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5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5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5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5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5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5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5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6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6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6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6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6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6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6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6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6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6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7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7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7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7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7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7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7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7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7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7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8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8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8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8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8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8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8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8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8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8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9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9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9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9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9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9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9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9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9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39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0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0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0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0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0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0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0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0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0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0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1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1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1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1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1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1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1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1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1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1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2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2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2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2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2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2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2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2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2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2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3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3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3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3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3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3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3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3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3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3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4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4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4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4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4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4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244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4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4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4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5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5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5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5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5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5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5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5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5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5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6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6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6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6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6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6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6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6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6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6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7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7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7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7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7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7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7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7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7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7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8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8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8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8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8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8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8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8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8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8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9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9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9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9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9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9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9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9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9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49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0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0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0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0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0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0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0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0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0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0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1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1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1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1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1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1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1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1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1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1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2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2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2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2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2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2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2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2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2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2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3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3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3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3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3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3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3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3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3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3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4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4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4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4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4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4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4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4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4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4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5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5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5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5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5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5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5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5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5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5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6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6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6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6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6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6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6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6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6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6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7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7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7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7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7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7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7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7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7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7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8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8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8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8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8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8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8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8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8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8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9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9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9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9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9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9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9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9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9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59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0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0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0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0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0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0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0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0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0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0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1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1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1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1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1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1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1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1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1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1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2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2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2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2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2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2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2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2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2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2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3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3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3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3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3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3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3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3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3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3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4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4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4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4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4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4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4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4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4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4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5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5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5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5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5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5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5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5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5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5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6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6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6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6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6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6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6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6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6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6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7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7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7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7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7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7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7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7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7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7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8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8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8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8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8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8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8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8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8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8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9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9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9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9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9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9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9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9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9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69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0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0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0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0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0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0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0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0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0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0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1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1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1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1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1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1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1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1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1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1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2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2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2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2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2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2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2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2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2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2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3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3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3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3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3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3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3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3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3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3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4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4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4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4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4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4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4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4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4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4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5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5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5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5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5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5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5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5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5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5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6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6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6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6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6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6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6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6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6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6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7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7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7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7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7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7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7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7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7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7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8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8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8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8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8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8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8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8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8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8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9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9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9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9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9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9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9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9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9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79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0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0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0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0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0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0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0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0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0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0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1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1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1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1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1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1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1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1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1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1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2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2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2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2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2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2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2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2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2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2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3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3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3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3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3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3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3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3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3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3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4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4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4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4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4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4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4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4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4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4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5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5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5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5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5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5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5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5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5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5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6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6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6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6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6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6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6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6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6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6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7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7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7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7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7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7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7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7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7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7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8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8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8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8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8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8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8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8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8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8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9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9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9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9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9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9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9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9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9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89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0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0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0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0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0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0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0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0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0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0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1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1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1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1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1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1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1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1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1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1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2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2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2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2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2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2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2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2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2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2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3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3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3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3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3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3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3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3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3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3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4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4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4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4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4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4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4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4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4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4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5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5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5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5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5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5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5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5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5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5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6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6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6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6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6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6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6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6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6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6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7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7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7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7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7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7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7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7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7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7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8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8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8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8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8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8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8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8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8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8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9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9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9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9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9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9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9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9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9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299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0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0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0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0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0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0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0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0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0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0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1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1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1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1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1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1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1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1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1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1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2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2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2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2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2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2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2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2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2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2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3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3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3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3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3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3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3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3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3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3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4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4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4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4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4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4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4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4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4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4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5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5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5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5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5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5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5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5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5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5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6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6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6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6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6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6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6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6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6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6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7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7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7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7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7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7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7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7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7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7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8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8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8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8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8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8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8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8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8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8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9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9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9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9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9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9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9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9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9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09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0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0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0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0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0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0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0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0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0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0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1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1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1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1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1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1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1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1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1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1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2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2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2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2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2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2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2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2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2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2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3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3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3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3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3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3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3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3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3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3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4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4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4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4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4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4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4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4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4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4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5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5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5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5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5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5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5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5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5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5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6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6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6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6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6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6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6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6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6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6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7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7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7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7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7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7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7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7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7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7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8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8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8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8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8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8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8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8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8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8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9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9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9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9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9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9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9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9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9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19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0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0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0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0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0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0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0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0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0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0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1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1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1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1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1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1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1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1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1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1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2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2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2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2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2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2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2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2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2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2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3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3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3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3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3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3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3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3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3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3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4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4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4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4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4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4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4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4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4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4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5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5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5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5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5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5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5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5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5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5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6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6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6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6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6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6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6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6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6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6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7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7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7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7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7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7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7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7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7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7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8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8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8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8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8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8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8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8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8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8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29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29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29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29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29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29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29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29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29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29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0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0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0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0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0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0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0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0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0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0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1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1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1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1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1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1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1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1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1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1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2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2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2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2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2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2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2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2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2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2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3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3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3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3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3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3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3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3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3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3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4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4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4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4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4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4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4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4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4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4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5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5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5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5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5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5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5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5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5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5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6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6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6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6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6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6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6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6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6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6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7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7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7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7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7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7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7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7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7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7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8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8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8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8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8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8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8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8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8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8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9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9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9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9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9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9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9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9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9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39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0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0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0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0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0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0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0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0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0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0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1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1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1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1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1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1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1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1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1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1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2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2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2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2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2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2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2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2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2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2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3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3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3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3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3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3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3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3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3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3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4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4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4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4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4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4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4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4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4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4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5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5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5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5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5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5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5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5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5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345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6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6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6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6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6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6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6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6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6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6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7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7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7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7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7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7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7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7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7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7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8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8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8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8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8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8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8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8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8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8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9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9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9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9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9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9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9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9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9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49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0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0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0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0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0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0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0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0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0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0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1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1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1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1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1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1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1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1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1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1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2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2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2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2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2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2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2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2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2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2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3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3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3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3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3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3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3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3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3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3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4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4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4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4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4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4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4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4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4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4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5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5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5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5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5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5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5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5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5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5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6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6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6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6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6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6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6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6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6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6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7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7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7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7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7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7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7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7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7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7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8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8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8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8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8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8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8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8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8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8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9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9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9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9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9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9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9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9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9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59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0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0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0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0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0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0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0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0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0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0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1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1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1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1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1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1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1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1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1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1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2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2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2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2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2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2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2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2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2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2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3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3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3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3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3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3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3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3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3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3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4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4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4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4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4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4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4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4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4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4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5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5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5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5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5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5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5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5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5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5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6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6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6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6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6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6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6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6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6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6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7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7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7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7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7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7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7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7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7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7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8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8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8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8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8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8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8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8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8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8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9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9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9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9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9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9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9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9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9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69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0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0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0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0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0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0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0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0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0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0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1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1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1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1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1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1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1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1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1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1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2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2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2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2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2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2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2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2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2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2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3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3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3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3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3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3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3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3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3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3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4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4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4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4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4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4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4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4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4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4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5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5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5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5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5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5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5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5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5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5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6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6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6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6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6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6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6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6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6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6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7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7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7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7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7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7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7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7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7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7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8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8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8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8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8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8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8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8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8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8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9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9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9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9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9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9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9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9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9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79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0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0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0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0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0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0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0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0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0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0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1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1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1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1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1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1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1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1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1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1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2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2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2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2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2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2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2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2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2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2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3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3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3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3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3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3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3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3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3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3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4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4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4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4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4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4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4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4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4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4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5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5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5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5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5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5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5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5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5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5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6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6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6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6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6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6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6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6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6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6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7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7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7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7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7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7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7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7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7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7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8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8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8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8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8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8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8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8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8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8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9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9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9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9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9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9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9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9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9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89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0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0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0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0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0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0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0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0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0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0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1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1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1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1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1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1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1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1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1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1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2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2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2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2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2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2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2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2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2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2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3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3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3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3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3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3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3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3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3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3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4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4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4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4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4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4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4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4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4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4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5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5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5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5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5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5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5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5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5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5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6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6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6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6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6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6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6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6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6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6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7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7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7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7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7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7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7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7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7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7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8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8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8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8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8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8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8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8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8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8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9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9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9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9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9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9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9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9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9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399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0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0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0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0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0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0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0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0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0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0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1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1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1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1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1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1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1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1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1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1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2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2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2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2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2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2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2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2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2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2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3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3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3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3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3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3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3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3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3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3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4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4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4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4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4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4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4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4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4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4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5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5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5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5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5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5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5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5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5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5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6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6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6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6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6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6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6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6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6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6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7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7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7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7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7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7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7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7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7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7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8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8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8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8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8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8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8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8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8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8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9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9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9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9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9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9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9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9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9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09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0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0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0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0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0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0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0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0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0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0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1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1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1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1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1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1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1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1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1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1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2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2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2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2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2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2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2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2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2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2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3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3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3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3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3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3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3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3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3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3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4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4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4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4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4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4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4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4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4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4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5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5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5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5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5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5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5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5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5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5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6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6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6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6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6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6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6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6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6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6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7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7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7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7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7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7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7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7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7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7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8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8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8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8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8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8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8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8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8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8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9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9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9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9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9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9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9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9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9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19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0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0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0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0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0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0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0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0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0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0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1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1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1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1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1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1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1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1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1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1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2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2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2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2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2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2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2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2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2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2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3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3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3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3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3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3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3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3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3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3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4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4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4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4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4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4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4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4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4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4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5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5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5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5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5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5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5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5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5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5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6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6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6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6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6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6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6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6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6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6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7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7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7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7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7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7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7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7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7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7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8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8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8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8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8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8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8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8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8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8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9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9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9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9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9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95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96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97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98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299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00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01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02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03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04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0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0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0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0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0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1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1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1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1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1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1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1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1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1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1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2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2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2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2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2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2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2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2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2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2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3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3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3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3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3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3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3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3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3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3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4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4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4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4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4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4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4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4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4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4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5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5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5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5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5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5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5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5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5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5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6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6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6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6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6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6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6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6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6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6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7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7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7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7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7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7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7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7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7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7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8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8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8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8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8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8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8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8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8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8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9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9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9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9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9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9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9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9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9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39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0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0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0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0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0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0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0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0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0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0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1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1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1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1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1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1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1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1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1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1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2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2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2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2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2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2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2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2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2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2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3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3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3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3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3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3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3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3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3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3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4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4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4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4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4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4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4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4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4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4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5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5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5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5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5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5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5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5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5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5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6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6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6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6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6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6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6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6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6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6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7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7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7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7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7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7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7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7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7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7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8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8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8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8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8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8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8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8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8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8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9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9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9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9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9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9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9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9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9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49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0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0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0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0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0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0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0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0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0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0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1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1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1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1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1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1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1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1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1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1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2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2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2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2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2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2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2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2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2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2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3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3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3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3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3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3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3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3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3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3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4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4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4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4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4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4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4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4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4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4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5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5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5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5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5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5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5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5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5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5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6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6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6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6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6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6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6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6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6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6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7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7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7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7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7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7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7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7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7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7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8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8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8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8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8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8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8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8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8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8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9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9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9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9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9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9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9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9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9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59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0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0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0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0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0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0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0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0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0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0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1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1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1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1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1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1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1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1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1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1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2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2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2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2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2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2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2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2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2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2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3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3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3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33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34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35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36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37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38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39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40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41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42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4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4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4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4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4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4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4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5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5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5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5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5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5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5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5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5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5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6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6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6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6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6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6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6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6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6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6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7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7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7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7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7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7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7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7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7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7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8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8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8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8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8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8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8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8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8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8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9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9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9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9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9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9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9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9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9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69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0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0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0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0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0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0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0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0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0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0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1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1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1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1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1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1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1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1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1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1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2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2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2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2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2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2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2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2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2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2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3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3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3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3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3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3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3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3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3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3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4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4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4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4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4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4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4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4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4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4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5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5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5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5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5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5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5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5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5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5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6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6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6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6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6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6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6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6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6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6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7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7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7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7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7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7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7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7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7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7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8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8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8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8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8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8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8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8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8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8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9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9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9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9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9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9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9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9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9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79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0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0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0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0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0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0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0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0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0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0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1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81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1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1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1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1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1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1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1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1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2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2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2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2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2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2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2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2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2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2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3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3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3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3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3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3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3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3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3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3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4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4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4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4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4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4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4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4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4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4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5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5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5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5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5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5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5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5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5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5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6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6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6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6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6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6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6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6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6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6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7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7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7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7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7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7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7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7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7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7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8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8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8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8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8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8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8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8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8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8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9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9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9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9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9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9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9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9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9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89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0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0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0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0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0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0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0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0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0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0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1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1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1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1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1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1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1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1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1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1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2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2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2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2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2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2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2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2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2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2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3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3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3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3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3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3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3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3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3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3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4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4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4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4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4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4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4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4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4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4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5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5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5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5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5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5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5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5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5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5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6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6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6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6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6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6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6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6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6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6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7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7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7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7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7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7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7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7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7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7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57150</xdr:rowOff>
    </xdr:to>
    <xdr:sp macro="" textlink="">
      <xdr:nvSpPr>
        <xdr:cNvPr id="4498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8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8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8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8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8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8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8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8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8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9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9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9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9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9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9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9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9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9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499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0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0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0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0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0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0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0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0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0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0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1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1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1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1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1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1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1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1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1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1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2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2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2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2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2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2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2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2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2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2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3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3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3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3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3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3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3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3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3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3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4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4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4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4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4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4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4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4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4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4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5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5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5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5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5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5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5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5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5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5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6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6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6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6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6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6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6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6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6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6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7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7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7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7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7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7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7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7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7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7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8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8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8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8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8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8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8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8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8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8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9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9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9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9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9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9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9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9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9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09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0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0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0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0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0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0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0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0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0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0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1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1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1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1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1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1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1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1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1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1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2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2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2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2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2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2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2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2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2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2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3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3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3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3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3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3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3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3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3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3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4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4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4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4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4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4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4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4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104775</xdr:colOff>
      <xdr:row>35</xdr:row>
      <xdr:rowOff>114300</xdr:rowOff>
    </xdr:to>
    <xdr:sp macro="" textlink="">
      <xdr:nvSpPr>
        <xdr:cNvPr id="4514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4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5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5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5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5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5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5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5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5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5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5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6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6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6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6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6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6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6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6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6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6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7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7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7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7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7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7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7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7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7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7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8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8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8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8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8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8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8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8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8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8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9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9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9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9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9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9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9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9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9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19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0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0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0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0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0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0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0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0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0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0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1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1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1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1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1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1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1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1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1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1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2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2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2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2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2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2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2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2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2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2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3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3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3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3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3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3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3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3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3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3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4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4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4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4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4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4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4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4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4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4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5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5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5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5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5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5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5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5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5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5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6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6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6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6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6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6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6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6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6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6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7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7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7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7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7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7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7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7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7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7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8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8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8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8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8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8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8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8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8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8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9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9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9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9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9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9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9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9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9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29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0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0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0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0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0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0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0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0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0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0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1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1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1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1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1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1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1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1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1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1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2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2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2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2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2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2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2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2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2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2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3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3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3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3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3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3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3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3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3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3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4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4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4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4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4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4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4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4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4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4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5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5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5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5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5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5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5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5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5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5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6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6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6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6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6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6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6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6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6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6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7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7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7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7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7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7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7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7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7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7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8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8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8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8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8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8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8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8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8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8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9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9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9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9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9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9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9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9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9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39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0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0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0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0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0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0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0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0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0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0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1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1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1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1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1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1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1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1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1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1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2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2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2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2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2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2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2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2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2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2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3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3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3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3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3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3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3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3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3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3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4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4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4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4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4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4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4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4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4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4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5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5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5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5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5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5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5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5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5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5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6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6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6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6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6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6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6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6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6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6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7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7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7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7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7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7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7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7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7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7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8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8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8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8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8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8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8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8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8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8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9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9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9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9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9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9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9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9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9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49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0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0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0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0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0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0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0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0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0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0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1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1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1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1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1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1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1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1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1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1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2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2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2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2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2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2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2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2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2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2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3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3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3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3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3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3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3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3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3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3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4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4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4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4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4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4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4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4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4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4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5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5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5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5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5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5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5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5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5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5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6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6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6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6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6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6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6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6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6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6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7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7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7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7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7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7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7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7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7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7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8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8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8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8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8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8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8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8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8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8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9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9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9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9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9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9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9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9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9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59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0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0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0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0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0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0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0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0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0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0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1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1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1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1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1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1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1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1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1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1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2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2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2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2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2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2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2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2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2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2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3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3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3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3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3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3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3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3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3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3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4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4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4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4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4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4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46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47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48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49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50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51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52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53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54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55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5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5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5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5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6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6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6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6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6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6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6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6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6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6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7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7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7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7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7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7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7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7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7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7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8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8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8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8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8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8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8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8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8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8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9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9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9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9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9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9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9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9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9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69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0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0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0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0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0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0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0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0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0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0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1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1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1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1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1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1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1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1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1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1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2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2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2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2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2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2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2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2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2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2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3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3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3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3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3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3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3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3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3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3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4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4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4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4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4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4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4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4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4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4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5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5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5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5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5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5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5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5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5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5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6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6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6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6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6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6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6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6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6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6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7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7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7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7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7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7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7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7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7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7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8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8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8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8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8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8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8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8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8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8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9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9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9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9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9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9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9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9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9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79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0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0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0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0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0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0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0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0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0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0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1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1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1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1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1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1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1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1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1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1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2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2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2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2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82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2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2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2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2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2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3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3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3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3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3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3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3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3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3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3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4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4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4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4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4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4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4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4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4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4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5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5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5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5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5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5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5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5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5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5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6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6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6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6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6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6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6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6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6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6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7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7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7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7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7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7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7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7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7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7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8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8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8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8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8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8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8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8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8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8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9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9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9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9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9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9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9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9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9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89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0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0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0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0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0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0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0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0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0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0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1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1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1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1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1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1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1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1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1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1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2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2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2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2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2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2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2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2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2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2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3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3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3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3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3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3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3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3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3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3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4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4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4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4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4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4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4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4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4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4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5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5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5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5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5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5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5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5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5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5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6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6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6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6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6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6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6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6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6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6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7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7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7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7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7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7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7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7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7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7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8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8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8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8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84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85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86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87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88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89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90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91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92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5993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99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99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99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99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99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599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0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0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0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0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0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0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0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0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0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0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1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1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1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1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1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1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1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1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1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1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2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2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2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2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2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2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2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2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2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2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3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3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3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3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3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3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3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3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3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3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4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4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4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4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4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4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4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4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4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4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5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5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5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5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5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5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5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5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5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5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6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6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6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6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6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6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6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6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6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6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7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7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7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7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7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7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7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7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7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7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8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8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8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8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8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8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8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8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8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8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9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9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9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9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9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9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9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9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9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09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0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0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0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0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0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0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0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0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0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0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1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1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1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1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1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1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1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1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1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1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2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2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2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2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2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2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2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2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2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2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3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3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3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3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3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3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3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3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3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3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4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4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4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4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4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4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4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4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4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4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5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5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5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5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5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5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5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5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5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5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6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6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16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6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6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6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6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6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6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6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7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7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7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7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7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7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7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7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7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7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8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8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8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8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8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8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8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8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8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8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9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9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9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9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9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9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9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9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9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19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0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0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0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0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0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0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0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0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0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0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1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1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1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1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1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1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1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1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1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1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2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2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2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2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2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2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2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2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2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2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3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3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3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3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3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3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3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3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3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3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4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4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4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4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4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4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4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4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4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4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5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5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5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5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5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5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5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5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5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5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6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6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6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6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6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6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6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6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6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6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7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7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7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7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7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7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7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7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7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7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8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8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8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8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8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8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8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8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8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8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9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9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9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9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9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9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9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9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9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29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0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0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0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0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0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0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0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0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0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0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1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1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1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1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1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1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1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1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1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1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2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2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22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23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24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25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26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27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28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29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30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31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3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3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3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3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3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3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3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3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4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4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4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4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4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4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4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4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4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4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5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5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5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5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5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5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5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5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5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5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6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6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6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6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6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6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6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6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6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6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7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7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7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7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7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7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7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7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7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7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8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8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8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8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8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8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8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8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8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8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9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9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9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9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9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9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9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9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9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39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0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0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0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0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0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0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0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0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0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0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1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1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1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1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1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1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1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1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1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1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2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2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2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2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2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2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2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2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2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2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3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3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3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3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3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3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3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3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3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3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4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4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4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4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4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4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4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4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4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4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5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5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5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5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5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5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5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5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5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5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6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6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6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6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6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6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6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6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6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6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7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7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7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7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7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7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7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7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7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7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8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8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8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8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8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8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8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8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8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8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9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91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92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93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94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95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96" name="Text Box 1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97" name="Text Box 2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98" name="Text Box 8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499" name="Text Box 9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114300</xdr:rowOff>
    </xdr:to>
    <xdr:sp macro="" textlink="">
      <xdr:nvSpPr>
        <xdr:cNvPr id="46500" name="Text Box 14"/>
        <xdr:cNvSpPr txBox="1">
          <a:spLocks noChangeArrowheads="1"/>
        </xdr:cNvSpPr>
      </xdr:nvSpPr>
      <xdr:spPr>
        <a:xfrm>
          <a:off x="2638425" y="49244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0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0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0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0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0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0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0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0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0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1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1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1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1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1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1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1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1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1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1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2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2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2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2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2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2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2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2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2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2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3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3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3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3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3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3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3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3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3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3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4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4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4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4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4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4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4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4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4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4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5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5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5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5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5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5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5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5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5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5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6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6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6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6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6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6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6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6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6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6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7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7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7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7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7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7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7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7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7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7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8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8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8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8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8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8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8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8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8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8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9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9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9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9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9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9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9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9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9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59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0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0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0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0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0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0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0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0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0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0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1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1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1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1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1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1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1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1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1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1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2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2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2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2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2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2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2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2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2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2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3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3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3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3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3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3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3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3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3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3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4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4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4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4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4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4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4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4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4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4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5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5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5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5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5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5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5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5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5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5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60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61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62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63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64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65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66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67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68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69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7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7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7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7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7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7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7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7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7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7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8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8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8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8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8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8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8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8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8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8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9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9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9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9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9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9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9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9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9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69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0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0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0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0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0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0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0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0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0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0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1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1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1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1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1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1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1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1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1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1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2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2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2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2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2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2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2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2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2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2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3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3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3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3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3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3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3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3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3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3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4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4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4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4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4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4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4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4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4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4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5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5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5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5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5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5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5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5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5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5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6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6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6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6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6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6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6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6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6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6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7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7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7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7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7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7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7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7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7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7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8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8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8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8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8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8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8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8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8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8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9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9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9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9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9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9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9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9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9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79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0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0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0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0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0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0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0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0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0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0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1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1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1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1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1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1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1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1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1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1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2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2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2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2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2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2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2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2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2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29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30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31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32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33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34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35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36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37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38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3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4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4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4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4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4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4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4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4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4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4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5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5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5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5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5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5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5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5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5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5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6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6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6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6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6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6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6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6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6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6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7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7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7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7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7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7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7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7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7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7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8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8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8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8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8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8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8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8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8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8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9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9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9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9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9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9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9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9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9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89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0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0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0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0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0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0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0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0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0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0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1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1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1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1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1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1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1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1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1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1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2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2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2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2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2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2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2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2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2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2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3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3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3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3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3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3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3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3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3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3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4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4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4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4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4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4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4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4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4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4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5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5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5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5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5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5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5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5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5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5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6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6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6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6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6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6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6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6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6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6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7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7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7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7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7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7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7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7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7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7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8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8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8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8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8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8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8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8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8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8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9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9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9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9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9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9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9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9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98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6999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00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01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02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03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04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05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06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07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0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0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1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1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1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1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1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1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1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1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1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1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2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2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2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2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2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2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2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2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2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2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3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3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3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3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3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3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3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3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3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3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4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4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4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4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4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4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4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4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4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4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5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5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5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5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5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5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5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5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5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5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6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6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6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6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6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6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6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6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6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6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7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7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7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7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7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7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7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7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7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7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8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8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8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8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8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8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8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8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8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8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9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9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9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9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9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9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9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9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9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09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0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0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0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0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0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0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0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0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0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0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1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1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1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1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1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1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1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1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1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1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2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2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2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2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2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2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2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2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2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2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3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3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3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3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3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3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3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3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3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3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4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4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4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4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4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4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4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4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4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4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5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5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5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5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5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5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5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5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5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5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6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6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6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6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6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6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6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67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68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69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70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71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72" name="Text Box 1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73" name="Text Box 2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74" name="Text Box 8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75" name="Text Box 9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27</xdr:row>
      <xdr:rowOff>0</xdr:rowOff>
    </xdr:from>
    <xdr:to>
      <xdr:col>2</xdr:col>
      <xdr:colOff>104775</xdr:colOff>
      <xdr:row>27</xdr:row>
      <xdr:rowOff>57150</xdr:rowOff>
    </xdr:to>
    <xdr:sp macro="" textlink="">
      <xdr:nvSpPr>
        <xdr:cNvPr id="47176" name="Text Box 14"/>
        <xdr:cNvSpPr txBox="1">
          <a:spLocks noChangeArrowheads="1"/>
        </xdr:cNvSpPr>
      </xdr:nvSpPr>
      <xdr:spPr>
        <a:xfrm>
          <a:off x="2638425" y="4924425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1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2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2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2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2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2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2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2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3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3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3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3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3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3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3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3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4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4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4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4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4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4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4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4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5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5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5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5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5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5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5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5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6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6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6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6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6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6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6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7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7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7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7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7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7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7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7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8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8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8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8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8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8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8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8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9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9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9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9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9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9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9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69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0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0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0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0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0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0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0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0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1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1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1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1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1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1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1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2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2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2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2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2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2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2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2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3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3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3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3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3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3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3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3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4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4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4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4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4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4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4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4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5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5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5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5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5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5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5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6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6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6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6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6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6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6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6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7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7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7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7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7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7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7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7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8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8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8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8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8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8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8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8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8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9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9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9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9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9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9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9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9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9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79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0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0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0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0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0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0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0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0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0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0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1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1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1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1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1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1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1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1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1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1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2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2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2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2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2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2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2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2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2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2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3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3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3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3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3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3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3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3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3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3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4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4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4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4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4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4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4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4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4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4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5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5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5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5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5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5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5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5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5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5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6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6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6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6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6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6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6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6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6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6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7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7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7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7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7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7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7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7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7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7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8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8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8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8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8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8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8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8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8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8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9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9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9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9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9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9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9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9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9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89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0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0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0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0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0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0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0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0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0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0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1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1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1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1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1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1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1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1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1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1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2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2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2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2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2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2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2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2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2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2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3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3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3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3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3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3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3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3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3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3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4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4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4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4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4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4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4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4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4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4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5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5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5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5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5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5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5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5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5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5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6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6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6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6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6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6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6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6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6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6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7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7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7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7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7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7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7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7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7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7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8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8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8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8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8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8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8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8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8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8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9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9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9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9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9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9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9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9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9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899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0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0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0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0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0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0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0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0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0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0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1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1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1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1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1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1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1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1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1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1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2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2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2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2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2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2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2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2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2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2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3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3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3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3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3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3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3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3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3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3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4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4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4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4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4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4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4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4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4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4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5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5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5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5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5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5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5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5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5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5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6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6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6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6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6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6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6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6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6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6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7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7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7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7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7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7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7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7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7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7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8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8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8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8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8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8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8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8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8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8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9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9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9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9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9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9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9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9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9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09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0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0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0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0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0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0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0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0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0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0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1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1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1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1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1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1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1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1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1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1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2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2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2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2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2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2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2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2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2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2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3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3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3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3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3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3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3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3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3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3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4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4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4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4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4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4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4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4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4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4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5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5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5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5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5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5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5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5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5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5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6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6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6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6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6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6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6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6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6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6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7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7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7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7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7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7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7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7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7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7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8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8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8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8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8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8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8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8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8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8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9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9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9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9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9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9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9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9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9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19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0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0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0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0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0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0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0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0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0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0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1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1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1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1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1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1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1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1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1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1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2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2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2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2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2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2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2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2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2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2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3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3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3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3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3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3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3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3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3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3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4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4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4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4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4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4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4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4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4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4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5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5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5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5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5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5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5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5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5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5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6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6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6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6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6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6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6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6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6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6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7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7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7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7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7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7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7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7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7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7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8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8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8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8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8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8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8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8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8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8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9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9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9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9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9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9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9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9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9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29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0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0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0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0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0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0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0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0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0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0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1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1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1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1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1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1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1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1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1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1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2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2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2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2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2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2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2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2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2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2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3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3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3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3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3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3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3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3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3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3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4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4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4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4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4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4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4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4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4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4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5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5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5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5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5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5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5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5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5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5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6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6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6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6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6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6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6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6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6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6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7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7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7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7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7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7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7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7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7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7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8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8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8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8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8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8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8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8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8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8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9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9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9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9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9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9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9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9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9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39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0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0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0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0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0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0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0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0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0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0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1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1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1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1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1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1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1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1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1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1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2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2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2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2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2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2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2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2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2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2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3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3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3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3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3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3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3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3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3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3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4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4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4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4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4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4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4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4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4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4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5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5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5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5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5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5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5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5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5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5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6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6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6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6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6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6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6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6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6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6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7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7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7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7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7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7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7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7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7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7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8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8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8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8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8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8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8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8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8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8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9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9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9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9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9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9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9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9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9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49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0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0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0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0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0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0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0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0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0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0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1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1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1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1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1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1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1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1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1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1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2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2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2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2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2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2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2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2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2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2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3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3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3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3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3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3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3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3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3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3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4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4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4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4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4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4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4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4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4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4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5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5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5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5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5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5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5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5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5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5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6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6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6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6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6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6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6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6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6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6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7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7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7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7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7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7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7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7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7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7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8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8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8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8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8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8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8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8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8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8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9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9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9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9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9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9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9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9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9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59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0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0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0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0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0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0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0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0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0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0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1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1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1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1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1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1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1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1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1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1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2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21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22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23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24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25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26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27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28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29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30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3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3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3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3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3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3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3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3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3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4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4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4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4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4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4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4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4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4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4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5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5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5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5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5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5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5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5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5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5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6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6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6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6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6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6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6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6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6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6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7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7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7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7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7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7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7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7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7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7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8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8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8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8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8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8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8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8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8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8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9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9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9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9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9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9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9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9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9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69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0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0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0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0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0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0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0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0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0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0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1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1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1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1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1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1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1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1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1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1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2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2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2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2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2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2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2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2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2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2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3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3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3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3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3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3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3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3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3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3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4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4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4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4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4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4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4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4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4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4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5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5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5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5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5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5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5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5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5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5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6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6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6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6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6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6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6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6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6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6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7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7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7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7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7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7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7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7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7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7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8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8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8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8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8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8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8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8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8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8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90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91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92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93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94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95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96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97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98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799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0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0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0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0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0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0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0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0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0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0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1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1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1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1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1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1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1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1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1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1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2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2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2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2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2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2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2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2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2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2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3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3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3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3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3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3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3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3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3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3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4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4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4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4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4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4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4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4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4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4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5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5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5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5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5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5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5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5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5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5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6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6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6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6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6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6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6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6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6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6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7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7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7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7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7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7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7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7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7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7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8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8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8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8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8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8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8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8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8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8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9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9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9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9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9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9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9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9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9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89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0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0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0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0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0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0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0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0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0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0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1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1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1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1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1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1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1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1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1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1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2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2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2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2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2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2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2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2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2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2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3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3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3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3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3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3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3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3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3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3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4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4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4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4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4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4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4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4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4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4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5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5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5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5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5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5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5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5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5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59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60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61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62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63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64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65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66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67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68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6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7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7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7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7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7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7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7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7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7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7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8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8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8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8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8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8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8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8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8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8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9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9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9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9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9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9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9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9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9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999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0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0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0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0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0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0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0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0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0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0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1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1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1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1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1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1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1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1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1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1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2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2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2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2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2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2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2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2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2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2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3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3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3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3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3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3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3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3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3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3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4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4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4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4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4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4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4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4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4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4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5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5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5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5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5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5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5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5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5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5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6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6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6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6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6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6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6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6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6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6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7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7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7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7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7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7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7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7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7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7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8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8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8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8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8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8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8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8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8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8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9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9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9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9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9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9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9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9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9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09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0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0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0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0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0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0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0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0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0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0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1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1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1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1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1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1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1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1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1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1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2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2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2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2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2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2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2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2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28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29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30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31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32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33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34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35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36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37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3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3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4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4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4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4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4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4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4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4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4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4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5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5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5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5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5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5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5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5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5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5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6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6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6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6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6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6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6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6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6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6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7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7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7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7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7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7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7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7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7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7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8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8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8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8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8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8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8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8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8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8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9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9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9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9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9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9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9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9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9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19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0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0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0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0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0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0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0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0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0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0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1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1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1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1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1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1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1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1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1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1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2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2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2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2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2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2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2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2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2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2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3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3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3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3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3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3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3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3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3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3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4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4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4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4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4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4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4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4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4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4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5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5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5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5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5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5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5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5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5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5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6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6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6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6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6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6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6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6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6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6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7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7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7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7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7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7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7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7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7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7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8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8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8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8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8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8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8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8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8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8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9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9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9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9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9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9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9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97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98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299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300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301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302" name="Text Box 1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303" name="Text Box 2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304" name="Text Box 8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305" name="Text Box 9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23</xdr:row>
      <xdr:rowOff>0</xdr:rowOff>
    </xdr:from>
    <xdr:to>
      <xdr:col>2</xdr:col>
      <xdr:colOff>104775</xdr:colOff>
      <xdr:row>24</xdr:row>
      <xdr:rowOff>114300</xdr:rowOff>
    </xdr:to>
    <xdr:sp macro="" textlink="">
      <xdr:nvSpPr>
        <xdr:cNvPr id="10306" name="Text Box 14"/>
        <xdr:cNvSpPr txBox="1">
          <a:spLocks noChangeArrowheads="1"/>
        </xdr:cNvSpPr>
      </xdr:nvSpPr>
      <xdr:spPr bwMode="auto">
        <a:xfrm>
          <a:off x="2635250" y="1250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0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0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0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1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1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1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1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1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1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1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1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1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2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2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2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2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2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2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2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2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3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3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3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3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3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3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3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3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3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3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4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4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4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4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4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4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4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4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4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4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5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5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5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5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5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5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5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5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5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6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6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6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6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6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6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6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6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7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7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7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7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7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7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7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7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8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8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8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8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8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8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8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8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8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8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9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9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9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9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9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9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9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9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39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0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0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0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0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0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0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0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0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0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0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1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1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1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1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1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1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1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1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1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2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2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2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2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2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2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2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2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2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2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3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3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3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3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3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3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3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3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3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4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4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4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4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4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4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4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4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4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5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5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5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5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5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5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5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5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5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5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6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6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6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6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6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6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6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6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6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6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7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7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7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7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7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4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5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6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3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4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4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4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4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7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870858</xdr:colOff>
      <xdr:row>21</xdr:row>
      <xdr:rowOff>0</xdr:rowOff>
    </xdr:from>
    <xdr:to>
      <xdr:col>8</xdr:col>
      <xdr:colOff>36740</xdr:colOff>
      <xdr:row>21</xdr:row>
      <xdr:rowOff>114300</xdr:rowOff>
    </xdr:to>
    <xdr:sp macro="" textlink="">
      <xdr:nvSpPr>
        <xdr:cNvPr id="10814" name="Text Box 2"/>
        <xdr:cNvSpPr txBox="1">
          <a:spLocks noChangeArrowheads="1"/>
        </xdr:cNvSpPr>
      </xdr:nvSpPr>
      <xdr:spPr bwMode="auto">
        <a:xfrm>
          <a:off x="9529083" y="1362075"/>
          <a:ext cx="99332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1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1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1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1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2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2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2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2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2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2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2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2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2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2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3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3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3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3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3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3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3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3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3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3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4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4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4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4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4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4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4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4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4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4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5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5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5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5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5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5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5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5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5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5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6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6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6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6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6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6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6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6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6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7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7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7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7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7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7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7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7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7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7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8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8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8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8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8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8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8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8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8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8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9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9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9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9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9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9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9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9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89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0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0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0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0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0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0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0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0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0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0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1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1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1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1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1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1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1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1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1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2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2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2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2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2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2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2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2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2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2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3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3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3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3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3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3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3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3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3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3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4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4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4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4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4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4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4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4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4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5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5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5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5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5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5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5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5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5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5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6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6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6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6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6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6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6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6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6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6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7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7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7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7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7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7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7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7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7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8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8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8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8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8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8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8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8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8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8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9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9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9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9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9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9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9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9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9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099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0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0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0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0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0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0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0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0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0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1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1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1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1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1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1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1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1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2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2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2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2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2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2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2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2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2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2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3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3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3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3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3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3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3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3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3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3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4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4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4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4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4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4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4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4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4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4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5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5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5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5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5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5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5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5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5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6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6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6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6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6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6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6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6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6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6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7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7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7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7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7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7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7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7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7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7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8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8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8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8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8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8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8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8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8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8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9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9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9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9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9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9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9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9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09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0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0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0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0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0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0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0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0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0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0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1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1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1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1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1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1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1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1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1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1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2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2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2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2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2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2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2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2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2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3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3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3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3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3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3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3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3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3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3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4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4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4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4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4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4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4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4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4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4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5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5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5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5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5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5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5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5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5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5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6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6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6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6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6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6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6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6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6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6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7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7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7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7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7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7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7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7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7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7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8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8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8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8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8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8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8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8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8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8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9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9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9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9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9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9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9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9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19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0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0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0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0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0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0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0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0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0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0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1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1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1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1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1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1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1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1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1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1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2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2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2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2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2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2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2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2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2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3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3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3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3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3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3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3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3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3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3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4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4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4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4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4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4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4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4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4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4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5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5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5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5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5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5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5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5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5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6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6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6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6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6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6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6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6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6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6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7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7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7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7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7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7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7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7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7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7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8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8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8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8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8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8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8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8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8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8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9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9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9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9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9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9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9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9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9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29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0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0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0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0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0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0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0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0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0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0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1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1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1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1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1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1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1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1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1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1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2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2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2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2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2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2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2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2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2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2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3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3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3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3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3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3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3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3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3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3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4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4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4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4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4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4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4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4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4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4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5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5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5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5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5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5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5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5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5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6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6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6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6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6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6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6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6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6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6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7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7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7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7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7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7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7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7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7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7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8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8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8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8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8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8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8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8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8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8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9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9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9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9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9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9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9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9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9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39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0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0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0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0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0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0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0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0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0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0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1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1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1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1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1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1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1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1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1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1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2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2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2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2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2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2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2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2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2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2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3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3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3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3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3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3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3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3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3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3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4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4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4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4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4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4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4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4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4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4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5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5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5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5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5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5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5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5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5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5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6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6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6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6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6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6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6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6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6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6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7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7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7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7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7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7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7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7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7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7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80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81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82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83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84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85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87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88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489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49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49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49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49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49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49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49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49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49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0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0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0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0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0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0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0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0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0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0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1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1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1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1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1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1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1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1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1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1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2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2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2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2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2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2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2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2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2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2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3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3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3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3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3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3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3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3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3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3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4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4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4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4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4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4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4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4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4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5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5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5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5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5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5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5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5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5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5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6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6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6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6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6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6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6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6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6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6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7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7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7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7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7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7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7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7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7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7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8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8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8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8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8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8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8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8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8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9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9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9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9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9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9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9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9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9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59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0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0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0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0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0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0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0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0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0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0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1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1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1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1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1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1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1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1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1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1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2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2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2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2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2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2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2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2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2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2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3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3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3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3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3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3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3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3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3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3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4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4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4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4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4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4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4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4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4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49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50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51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52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53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54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55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56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57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104775</xdr:colOff>
      <xdr:row>21</xdr:row>
      <xdr:rowOff>114300</xdr:rowOff>
    </xdr:to>
    <xdr:sp macro="" textlink="">
      <xdr:nvSpPr>
        <xdr:cNvPr id="11658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5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6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6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6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6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6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6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6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6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6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6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7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7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7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7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7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7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7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7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7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7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8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8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8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8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8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8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8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8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8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8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9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9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9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9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9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9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9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9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9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69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0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0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0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0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0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0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0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0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0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0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1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1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1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1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1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1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1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1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1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1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2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2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2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2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2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2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2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2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2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2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3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3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3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3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3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3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3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3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3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3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4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4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4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4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4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4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4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4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4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4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5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5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5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5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5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5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5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5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5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5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6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6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6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6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6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6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6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6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6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6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7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7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7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7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7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7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7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7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7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8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8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8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8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8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8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8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8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8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8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9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9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9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9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9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9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9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9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9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79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0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0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0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0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0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0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0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0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0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0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1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1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1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1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1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1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1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1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18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20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21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22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23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24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25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26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27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2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3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3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3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3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3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3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3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3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3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3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4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4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4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4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4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4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4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4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4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4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5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5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5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5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5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5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5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5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5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5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6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6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6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6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6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6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6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6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6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6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7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7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7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7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7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7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7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7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7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8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8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8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8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8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8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8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8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8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8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9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9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9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9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9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9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9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9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9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89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0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0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0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0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0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0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0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0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0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0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1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1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1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1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1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1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1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1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1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1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2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2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2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2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2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2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2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2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2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2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3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3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3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3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3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3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3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3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3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3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4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4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4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4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4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4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4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4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4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4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5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5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5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5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5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5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5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5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5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5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6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6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6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6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6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6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6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6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6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7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7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7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7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7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7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7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7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7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7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8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8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8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8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8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8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8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8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8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8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9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9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9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9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9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9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9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9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9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199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0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0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0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0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0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0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0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0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0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0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1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1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1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1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1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1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1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1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1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1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2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2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2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2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2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2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2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2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2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2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3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3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3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3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3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3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3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3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3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3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4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4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4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4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4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4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4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4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4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4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5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5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5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5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5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5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5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5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5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5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6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6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6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6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6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6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6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6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6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6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7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7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7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7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7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7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7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7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7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7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8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8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8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8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8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8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8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8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8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8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9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9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9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9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9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9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9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9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9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09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0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0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0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0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0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0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0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0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0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0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1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1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1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1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1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1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1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1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1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1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2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2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2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2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2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2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2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2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2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2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3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3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3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3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3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3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3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3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3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3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4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4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4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4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4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4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4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4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4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4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5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5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5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5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5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5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56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57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58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59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60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61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62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63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64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65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1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2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3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3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3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3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3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4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4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4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4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4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4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4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4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4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4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5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5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5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5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5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5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5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5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5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5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6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6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6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6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6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6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6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6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6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6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7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7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7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7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7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7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7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7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7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7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8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8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8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8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8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8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8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8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8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8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9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9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9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9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9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9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9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9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9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39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0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0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0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0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0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0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0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0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0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0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1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1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1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1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1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1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1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1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1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1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2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2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2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2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2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2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2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2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2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2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3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3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3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3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3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3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3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3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3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3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4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4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4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4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4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4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4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4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4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4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5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5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5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5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5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5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5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5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5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5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6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6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6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6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6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6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6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6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6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6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7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7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7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7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7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7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7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7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7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7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8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8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8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8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8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8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8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8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8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8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9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9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9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9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94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95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96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97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98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499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00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01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02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03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9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5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7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7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7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7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7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7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7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8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8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8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8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8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8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8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8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8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8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9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9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9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9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9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9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9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9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9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69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0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0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0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0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0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0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0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0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0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0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1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1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1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1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1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1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1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1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1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1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2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2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2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2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2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2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2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2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2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2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3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3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3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3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3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3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3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3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3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3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4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4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4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4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4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4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4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4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4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4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5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5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5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5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5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5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5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5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5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5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6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6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6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6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6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6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6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6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6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6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7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7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7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7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7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7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7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7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7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7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8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8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8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8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8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8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8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8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8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8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9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9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9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9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9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9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9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9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9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79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0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0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0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0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0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0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0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0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0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0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1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1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1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1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1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1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1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1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1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1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2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2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2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2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2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2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2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2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2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2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3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3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32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33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34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35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36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37" name="Text Box 1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38" name="Text Box 2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39" name="Text Box 8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40" name="Text Box 9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21</xdr:row>
      <xdr:rowOff>114300</xdr:rowOff>
    </xdr:to>
    <xdr:sp macro="" textlink="">
      <xdr:nvSpPr>
        <xdr:cNvPr id="12841" name="Text Box 14"/>
        <xdr:cNvSpPr txBox="1">
          <a:spLocks noChangeArrowheads="1"/>
        </xdr:cNvSpPr>
      </xdr:nvSpPr>
      <xdr:spPr bwMode="auto">
        <a:xfrm>
          <a:off x="2638425" y="13620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tabSelected="1" workbookViewId="0">
      <selection activeCell="K31" sqref="K31"/>
    </sheetView>
  </sheetViews>
  <sheetFormatPr defaultColWidth="9" defaultRowHeight="14.25" x14ac:dyDescent="0.15"/>
  <cols>
    <col min="1" max="1" width="19.25" customWidth="1"/>
    <col min="2" max="2" width="15.375" customWidth="1"/>
    <col min="3" max="3" width="40" customWidth="1"/>
    <col min="4" max="4" width="8" customWidth="1"/>
    <col min="5" max="5" width="12.25" customWidth="1"/>
    <col min="6" max="6" width="6.5" customWidth="1"/>
    <col min="7" max="8" width="12.25" customWidth="1"/>
    <col min="9" max="9" width="9.5" customWidth="1"/>
    <col min="10" max="16" width="5.75" customWidth="1"/>
    <col min="17" max="21" width="3.25" customWidth="1"/>
  </cols>
  <sheetData>
    <row r="1" spans="1:8" ht="24.75" x14ac:dyDescent="0.15">
      <c r="A1" s="38" t="s">
        <v>0</v>
      </c>
      <c r="B1" s="38"/>
      <c r="C1" s="38"/>
      <c r="D1" s="38"/>
      <c r="E1" s="38"/>
      <c r="F1" s="38"/>
      <c r="G1" s="38"/>
      <c r="H1" s="38"/>
    </row>
    <row r="2" spans="1:8" ht="49.5" x14ac:dyDescent="0.15">
      <c r="A2" s="1" t="s">
        <v>1</v>
      </c>
      <c r="B2" s="1"/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16.5" x14ac:dyDescent="0.15">
      <c r="A3" s="27" t="s">
        <v>8</v>
      </c>
      <c r="B3" s="2" t="s">
        <v>9</v>
      </c>
      <c r="C3" s="2" t="s">
        <v>10</v>
      </c>
      <c r="D3" s="2" t="s">
        <v>11</v>
      </c>
      <c r="E3" s="24">
        <v>80</v>
      </c>
      <c r="F3" s="3">
        <v>2</v>
      </c>
      <c r="G3" s="4">
        <v>1888</v>
      </c>
      <c r="H3" s="5">
        <f>E3*G3*F3</f>
        <v>302080</v>
      </c>
    </row>
    <row r="4" spans="1:8" ht="16.5" x14ac:dyDescent="0.15">
      <c r="A4" s="27"/>
      <c r="B4" s="2" t="s">
        <v>9</v>
      </c>
      <c r="C4" s="2" t="s">
        <v>12</v>
      </c>
      <c r="D4" s="2" t="s">
        <v>11</v>
      </c>
      <c r="E4" s="2">
        <v>100</v>
      </c>
      <c r="F4" s="3">
        <v>2</v>
      </c>
      <c r="G4" s="4">
        <v>1288</v>
      </c>
      <c r="H4" s="5">
        <f>E4*G4*F4</f>
        <v>257600</v>
      </c>
    </row>
    <row r="5" spans="1:8" ht="16.5" x14ac:dyDescent="0.15">
      <c r="A5" s="27" t="s">
        <v>13</v>
      </c>
      <c r="B5" s="27" t="s">
        <v>9</v>
      </c>
      <c r="C5" s="2" t="s">
        <v>14</v>
      </c>
      <c r="D5" s="2" t="s">
        <v>11</v>
      </c>
      <c r="E5" s="24">
        <v>27</v>
      </c>
      <c r="F5" s="3">
        <v>2</v>
      </c>
      <c r="G5" s="4">
        <v>550</v>
      </c>
      <c r="H5" s="5">
        <f t="shared" ref="H5:H11" si="0">E5*G5*F5</f>
        <v>29700</v>
      </c>
    </row>
    <row r="6" spans="1:8" ht="16.5" x14ac:dyDescent="0.15">
      <c r="A6" s="27"/>
      <c r="B6" s="27"/>
      <c r="C6" s="2" t="s">
        <v>15</v>
      </c>
      <c r="D6" s="2" t="s">
        <v>11</v>
      </c>
      <c r="E6" s="2">
        <v>20</v>
      </c>
      <c r="F6" s="3">
        <v>2</v>
      </c>
      <c r="G6" s="4">
        <v>550</v>
      </c>
      <c r="H6" s="5">
        <f t="shared" si="0"/>
        <v>22000</v>
      </c>
    </row>
    <row r="7" spans="1:8" ht="16.5" x14ac:dyDescent="0.15">
      <c r="A7" s="27" t="s">
        <v>48</v>
      </c>
      <c r="B7" s="27" t="s">
        <v>9</v>
      </c>
      <c r="C7" s="2" t="s">
        <v>16</v>
      </c>
      <c r="D7" s="2" t="s">
        <v>11</v>
      </c>
      <c r="E7" s="24">
        <v>21</v>
      </c>
      <c r="F7" s="3">
        <v>2</v>
      </c>
      <c r="G7" s="4">
        <v>520</v>
      </c>
      <c r="H7" s="5">
        <f t="shared" si="0"/>
        <v>21840</v>
      </c>
    </row>
    <row r="8" spans="1:8" ht="16.5" x14ac:dyDescent="0.15">
      <c r="A8" s="27"/>
      <c r="B8" s="27"/>
      <c r="C8" s="2" t="s">
        <v>17</v>
      </c>
      <c r="D8" s="2" t="s">
        <v>11</v>
      </c>
      <c r="E8" s="2">
        <v>97</v>
      </c>
      <c r="F8" s="3">
        <v>2</v>
      </c>
      <c r="G8" s="4">
        <v>520</v>
      </c>
      <c r="H8" s="5">
        <f t="shared" si="0"/>
        <v>100880</v>
      </c>
    </row>
    <row r="9" spans="1:8" ht="16.5" x14ac:dyDescent="0.15">
      <c r="A9" s="27"/>
      <c r="B9" s="27"/>
      <c r="C9" s="2" t="s">
        <v>18</v>
      </c>
      <c r="D9" s="2" t="s">
        <v>11</v>
      </c>
      <c r="E9" s="24">
        <v>10</v>
      </c>
      <c r="F9" s="3">
        <v>2</v>
      </c>
      <c r="G9" s="4">
        <v>780</v>
      </c>
      <c r="H9" s="5">
        <f t="shared" si="0"/>
        <v>15600</v>
      </c>
    </row>
    <row r="10" spans="1:8" ht="16.5" x14ac:dyDescent="0.15">
      <c r="A10" s="27" t="s">
        <v>49</v>
      </c>
      <c r="B10" s="27" t="s">
        <v>9</v>
      </c>
      <c r="C10" s="2" t="s">
        <v>17</v>
      </c>
      <c r="D10" s="2" t="s">
        <v>11</v>
      </c>
      <c r="E10" s="2">
        <v>110</v>
      </c>
      <c r="F10" s="3">
        <v>2</v>
      </c>
      <c r="G10" s="4">
        <v>450</v>
      </c>
      <c r="H10" s="5">
        <f t="shared" si="0"/>
        <v>99000</v>
      </c>
    </row>
    <row r="11" spans="1:8" ht="16.5" x14ac:dyDescent="0.15">
      <c r="A11" s="27"/>
      <c r="B11" s="27"/>
      <c r="C11" s="2" t="s">
        <v>19</v>
      </c>
      <c r="D11" s="2" t="s">
        <v>11</v>
      </c>
      <c r="E11" s="2">
        <v>110</v>
      </c>
      <c r="F11" s="3">
        <v>2</v>
      </c>
      <c r="G11" s="4">
        <v>480</v>
      </c>
      <c r="H11" s="5">
        <f t="shared" si="0"/>
        <v>105600</v>
      </c>
    </row>
    <row r="12" spans="1:8" ht="15" customHeight="1" x14ac:dyDescent="0.15">
      <c r="A12" s="29" t="s">
        <v>50</v>
      </c>
      <c r="B12" s="29" t="s">
        <v>9</v>
      </c>
      <c r="C12" s="2" t="s">
        <v>60</v>
      </c>
      <c r="D12" s="2" t="s">
        <v>11</v>
      </c>
      <c r="E12" s="2">
        <v>130</v>
      </c>
      <c r="F12" s="3">
        <v>2</v>
      </c>
      <c r="G12" s="4">
        <v>400</v>
      </c>
      <c r="H12" s="5">
        <f t="shared" ref="H12:H18" si="1">E12*G12*F12</f>
        <v>104000</v>
      </c>
    </row>
    <row r="13" spans="1:8" ht="16.5" x14ac:dyDescent="0.15">
      <c r="A13" s="30"/>
      <c r="B13" s="30"/>
      <c r="C13" s="2" t="s">
        <v>59</v>
      </c>
      <c r="D13" s="2" t="s">
        <v>11</v>
      </c>
      <c r="E13" s="24">
        <v>12</v>
      </c>
      <c r="F13" s="3">
        <v>2</v>
      </c>
      <c r="G13" s="4">
        <v>400</v>
      </c>
      <c r="H13" s="5">
        <f t="shared" si="1"/>
        <v>9600</v>
      </c>
    </row>
    <row r="14" spans="1:8" ht="16.5" x14ac:dyDescent="0.15">
      <c r="A14" s="31"/>
      <c r="B14" s="31"/>
      <c r="C14" s="21" t="s">
        <v>58</v>
      </c>
      <c r="D14" s="21" t="s">
        <v>11</v>
      </c>
      <c r="E14" s="21">
        <v>40</v>
      </c>
      <c r="F14" s="3">
        <v>2</v>
      </c>
      <c r="G14" s="4">
        <v>400</v>
      </c>
      <c r="H14" s="5">
        <f t="shared" ref="H14" si="2">E14*G14*F14</f>
        <v>32000</v>
      </c>
    </row>
    <row r="15" spans="1:8" ht="16.5" x14ac:dyDescent="0.15">
      <c r="A15" s="27" t="s">
        <v>51</v>
      </c>
      <c r="B15" s="27" t="s">
        <v>9</v>
      </c>
      <c r="C15" s="2" t="s">
        <v>16</v>
      </c>
      <c r="D15" s="2" t="s">
        <v>11</v>
      </c>
      <c r="E15" s="24">
        <v>85</v>
      </c>
      <c r="F15" s="3">
        <v>2</v>
      </c>
      <c r="G15" s="4">
        <v>568</v>
      </c>
      <c r="H15" s="5">
        <f t="shared" si="1"/>
        <v>96560</v>
      </c>
    </row>
    <row r="16" spans="1:8" ht="16.5" x14ac:dyDescent="0.15">
      <c r="A16" s="27"/>
      <c r="B16" s="27"/>
      <c r="C16" s="2" t="s">
        <v>17</v>
      </c>
      <c r="D16" s="2" t="s">
        <v>11</v>
      </c>
      <c r="E16" s="2">
        <v>190</v>
      </c>
      <c r="F16" s="3">
        <v>2</v>
      </c>
      <c r="G16" s="4">
        <v>568</v>
      </c>
      <c r="H16" s="5">
        <f t="shared" si="1"/>
        <v>215840</v>
      </c>
    </row>
    <row r="17" spans="1:15" ht="16.5" x14ac:dyDescent="0.15">
      <c r="A17" s="27"/>
      <c r="B17" s="27"/>
      <c r="C17" s="2" t="s">
        <v>18</v>
      </c>
      <c r="D17" s="2" t="s">
        <v>11</v>
      </c>
      <c r="E17" s="24">
        <v>30</v>
      </c>
      <c r="F17" s="3">
        <v>2</v>
      </c>
      <c r="G17" s="4">
        <v>568</v>
      </c>
      <c r="H17" s="5">
        <f t="shared" si="1"/>
        <v>34080</v>
      </c>
    </row>
    <row r="18" spans="1:15" ht="16.5" x14ac:dyDescent="0.15">
      <c r="A18" s="27" t="s">
        <v>71</v>
      </c>
      <c r="B18" s="27" t="s">
        <v>9</v>
      </c>
      <c r="C18" s="2" t="s">
        <v>16</v>
      </c>
      <c r="D18" s="2" t="s">
        <v>11</v>
      </c>
      <c r="E18" s="24">
        <v>9</v>
      </c>
      <c r="F18" s="3">
        <v>2</v>
      </c>
      <c r="G18" s="4">
        <v>780</v>
      </c>
      <c r="H18" s="5">
        <f t="shared" si="1"/>
        <v>14040</v>
      </c>
    </row>
    <row r="19" spans="1:15" ht="16.5" x14ac:dyDescent="0.15">
      <c r="A19" s="27"/>
      <c r="B19" s="27"/>
      <c r="C19" s="2" t="s">
        <v>17</v>
      </c>
      <c r="D19" s="2" t="s">
        <v>11</v>
      </c>
      <c r="E19" s="2">
        <v>74</v>
      </c>
      <c r="F19" s="3">
        <v>2</v>
      </c>
      <c r="G19" s="4">
        <v>780</v>
      </c>
      <c r="H19" s="5">
        <f>E19*F19*G19</f>
        <v>115440</v>
      </c>
      <c r="K19" s="13"/>
    </row>
    <row r="20" spans="1:15" ht="16.5" x14ac:dyDescent="0.15">
      <c r="A20" s="27"/>
      <c r="B20" s="27"/>
      <c r="C20" s="2" t="s">
        <v>18</v>
      </c>
      <c r="D20" s="2" t="s">
        <v>11</v>
      </c>
      <c r="E20" s="24">
        <v>5</v>
      </c>
      <c r="F20" s="3">
        <v>2</v>
      </c>
      <c r="G20" s="4">
        <v>980</v>
      </c>
      <c r="H20" s="5">
        <f>E20*F20*G20</f>
        <v>9800</v>
      </c>
      <c r="K20" s="13"/>
    </row>
    <row r="21" spans="1:15" ht="16.5" x14ac:dyDescent="0.15">
      <c r="A21" s="27"/>
      <c r="B21" s="27"/>
      <c r="C21" s="2" t="s">
        <v>19</v>
      </c>
      <c r="D21" s="2" t="s">
        <v>11</v>
      </c>
      <c r="E21" s="2">
        <v>51</v>
      </c>
      <c r="F21" s="3">
        <v>2</v>
      </c>
      <c r="G21" s="4">
        <v>980</v>
      </c>
      <c r="H21" s="5">
        <f>E21*G21*F21</f>
        <v>99960</v>
      </c>
    </row>
    <row r="22" spans="1:15" ht="16.5" x14ac:dyDescent="0.15">
      <c r="A22" s="29" t="s">
        <v>74</v>
      </c>
      <c r="B22" s="29" t="s">
        <v>9</v>
      </c>
      <c r="C22" s="25" t="s">
        <v>68</v>
      </c>
      <c r="D22" s="25" t="s">
        <v>69</v>
      </c>
      <c r="E22" s="24">
        <v>24</v>
      </c>
      <c r="F22" s="3">
        <v>2</v>
      </c>
      <c r="G22" s="4">
        <v>750</v>
      </c>
      <c r="H22" s="5">
        <f t="shared" ref="H22:H23" si="3">E22*G22*F22</f>
        <v>36000</v>
      </c>
      <c r="I22" s="14"/>
    </row>
    <row r="23" spans="1:15" ht="16.5" hidden="1" x14ac:dyDescent="0.15">
      <c r="A23" s="31" t="s">
        <v>67</v>
      </c>
      <c r="B23" s="31" t="s">
        <v>9</v>
      </c>
      <c r="C23" s="25" t="s">
        <v>70</v>
      </c>
      <c r="D23" s="25" t="s">
        <v>66</v>
      </c>
      <c r="E23" s="25"/>
      <c r="F23" s="3"/>
      <c r="G23" s="4"/>
      <c r="H23" s="5">
        <f t="shared" si="3"/>
        <v>0</v>
      </c>
      <c r="I23" s="14"/>
    </row>
    <row r="24" spans="1:15" ht="16.5" hidden="1" x14ac:dyDescent="0.15">
      <c r="A24" s="23" t="s">
        <v>61</v>
      </c>
      <c r="B24" s="23" t="s">
        <v>62</v>
      </c>
      <c r="C24" s="23" t="s">
        <v>63</v>
      </c>
      <c r="D24" s="23" t="s">
        <v>64</v>
      </c>
      <c r="E24" s="24">
        <v>20</v>
      </c>
      <c r="F24" s="3"/>
      <c r="G24" s="4">
        <v>750</v>
      </c>
      <c r="H24" s="5">
        <f>E24*G24*F24</f>
        <v>0</v>
      </c>
      <c r="I24" s="14" t="s">
        <v>65</v>
      </c>
    </row>
    <row r="25" spans="1:15" ht="16.5" x14ac:dyDescent="0.15">
      <c r="A25" s="32" t="s">
        <v>20</v>
      </c>
      <c r="B25" s="32"/>
      <c r="C25" s="32"/>
      <c r="D25" s="32"/>
      <c r="E25" s="32"/>
      <c r="F25" s="32"/>
      <c r="G25" s="32"/>
      <c r="H25" s="6">
        <f>SUM(H3:H24)</f>
        <v>1721620</v>
      </c>
    </row>
    <row r="26" spans="1:15" ht="16.5" x14ac:dyDescent="0.15">
      <c r="A26" s="28" t="s">
        <v>55</v>
      </c>
      <c r="B26" s="2" t="s">
        <v>21</v>
      </c>
      <c r="C26" s="2" t="s">
        <v>46</v>
      </c>
      <c r="D26" s="29" t="s">
        <v>47</v>
      </c>
      <c r="E26" s="45">
        <v>2000</v>
      </c>
      <c r="F26" s="41">
        <v>0</v>
      </c>
      <c r="G26" s="39">
        <v>155</v>
      </c>
      <c r="H26" s="43">
        <f t="shared" ref="H26" si="4">E26*G26*F26</f>
        <v>0</v>
      </c>
      <c r="I26" s="14"/>
      <c r="J26" s="15"/>
      <c r="K26" s="15"/>
      <c r="L26" s="15"/>
      <c r="M26" s="15"/>
    </row>
    <row r="27" spans="1:15" ht="16.5" x14ac:dyDescent="0.15">
      <c r="A27" s="28"/>
      <c r="B27" s="2" t="s">
        <v>22</v>
      </c>
      <c r="C27" s="2" t="s">
        <v>54</v>
      </c>
      <c r="D27" s="31"/>
      <c r="E27" s="46"/>
      <c r="F27" s="42"/>
      <c r="G27" s="40"/>
      <c r="H27" s="44"/>
      <c r="I27" s="14"/>
      <c r="J27" s="16"/>
      <c r="K27" s="16"/>
      <c r="L27" s="16"/>
      <c r="M27" s="16"/>
    </row>
    <row r="28" spans="1:15" ht="16.5" x14ac:dyDescent="0.15">
      <c r="A28" s="32" t="s">
        <v>23</v>
      </c>
      <c r="B28" s="32"/>
      <c r="C28" s="32"/>
      <c r="D28" s="32"/>
      <c r="E28" s="32"/>
      <c r="F28" s="32"/>
      <c r="G28" s="32"/>
      <c r="H28" s="6">
        <f>SUM(H26:H27)</f>
        <v>0</v>
      </c>
    </row>
    <row r="29" spans="1:15" ht="33" x14ac:dyDescent="0.15">
      <c r="A29" s="20" t="s">
        <v>73</v>
      </c>
      <c r="B29" s="19" t="s">
        <v>25</v>
      </c>
      <c r="C29" s="19" t="s">
        <v>72</v>
      </c>
      <c r="D29" s="19" t="s">
        <v>24</v>
      </c>
      <c r="E29" s="19">
        <v>8</v>
      </c>
      <c r="F29" s="3">
        <v>1</v>
      </c>
      <c r="G29" s="4">
        <v>3000</v>
      </c>
      <c r="H29" s="5">
        <f>G29*E29*F29</f>
        <v>24000</v>
      </c>
    </row>
    <row r="30" spans="1:15" ht="23.25" x14ac:dyDescent="0.15">
      <c r="A30" s="32" t="s">
        <v>26</v>
      </c>
      <c r="B30" s="32"/>
      <c r="C30" s="32"/>
      <c r="D30" s="32"/>
      <c r="E30" s="32"/>
      <c r="F30" s="32"/>
      <c r="G30" s="32"/>
      <c r="H30" s="6">
        <f>SUM(H29:H29)</f>
        <v>24000</v>
      </c>
      <c r="L30" s="17"/>
      <c r="M30" s="17"/>
      <c r="N30" s="17"/>
      <c r="O30" s="18"/>
    </row>
    <row r="31" spans="1:15" ht="20.25" x14ac:dyDescent="0.15">
      <c r="A31" s="27" t="s">
        <v>56</v>
      </c>
      <c r="B31" s="2" t="s">
        <v>27</v>
      </c>
      <c r="C31" s="2" t="s">
        <v>28</v>
      </c>
      <c r="D31" s="2" t="s">
        <v>29</v>
      </c>
      <c r="E31" s="22">
        <v>2000</v>
      </c>
      <c r="F31" s="3">
        <v>0</v>
      </c>
      <c r="G31" s="4">
        <v>50</v>
      </c>
      <c r="H31" s="5">
        <f t="shared" ref="H31:H32" si="5">E31*G31*F31</f>
        <v>0</v>
      </c>
      <c r="L31" s="17"/>
      <c r="M31" s="17"/>
      <c r="N31" s="17"/>
      <c r="O31" s="17"/>
    </row>
    <row r="32" spans="1:15" ht="20.25" x14ac:dyDescent="0.15">
      <c r="A32" s="27"/>
      <c r="B32" s="2" t="s">
        <v>30</v>
      </c>
      <c r="C32" s="2" t="s">
        <v>31</v>
      </c>
      <c r="D32" s="2" t="s">
        <v>29</v>
      </c>
      <c r="E32" s="22">
        <v>2000</v>
      </c>
      <c r="F32" s="3">
        <v>0</v>
      </c>
      <c r="G32" s="4">
        <v>380</v>
      </c>
      <c r="H32" s="5">
        <f t="shared" si="5"/>
        <v>0</v>
      </c>
      <c r="L32" s="17"/>
      <c r="M32" s="17"/>
      <c r="N32" s="17"/>
      <c r="O32" s="17"/>
    </row>
    <row r="33" spans="1:14" ht="16.5" x14ac:dyDescent="0.15">
      <c r="A33" s="32" t="s">
        <v>32</v>
      </c>
      <c r="B33" s="32"/>
      <c r="C33" s="32"/>
      <c r="D33" s="32"/>
      <c r="E33" s="32"/>
      <c r="F33" s="32"/>
      <c r="G33" s="32"/>
      <c r="H33" s="6">
        <f>SUM(H31:H32)</f>
        <v>0</v>
      </c>
    </row>
    <row r="34" spans="1:14" ht="16.5" x14ac:dyDescent="0.15">
      <c r="A34" s="2" t="s">
        <v>33</v>
      </c>
      <c r="B34" s="2" t="s">
        <v>34</v>
      </c>
      <c r="C34" s="2" t="s">
        <v>35</v>
      </c>
      <c r="D34" s="2" t="s">
        <v>36</v>
      </c>
      <c r="E34" s="2">
        <v>10</v>
      </c>
      <c r="F34" s="3"/>
      <c r="G34" s="4"/>
      <c r="H34" s="5">
        <f t="shared" ref="H34:H35" si="6">E34*G34*F34</f>
        <v>0</v>
      </c>
      <c r="I34" s="14"/>
      <c r="J34" s="15"/>
      <c r="K34" s="15"/>
      <c r="L34" s="15"/>
      <c r="M34" s="15"/>
      <c r="N34" s="15"/>
    </row>
    <row r="35" spans="1:14" ht="16.5" customHeight="1" x14ac:dyDescent="0.15">
      <c r="A35" s="20" t="s">
        <v>57</v>
      </c>
      <c r="B35" s="2" t="s">
        <v>53</v>
      </c>
      <c r="C35" s="2" t="s">
        <v>52</v>
      </c>
      <c r="D35" s="2" t="s">
        <v>37</v>
      </c>
      <c r="E35" s="22">
        <v>2000</v>
      </c>
      <c r="F35" s="3">
        <v>0</v>
      </c>
      <c r="G35" s="4">
        <v>124</v>
      </c>
      <c r="H35" s="5">
        <f t="shared" si="6"/>
        <v>0</v>
      </c>
      <c r="I35" s="14"/>
      <c r="J35" s="15"/>
      <c r="K35" s="16"/>
      <c r="L35" s="16"/>
      <c r="M35" s="16"/>
    </row>
    <row r="36" spans="1:14" ht="16.5" x14ac:dyDescent="0.15">
      <c r="A36" s="32" t="s">
        <v>38</v>
      </c>
      <c r="B36" s="32"/>
      <c r="C36" s="32"/>
      <c r="D36" s="32"/>
      <c r="E36" s="32"/>
      <c r="F36" s="32"/>
      <c r="G36" s="32"/>
      <c r="H36" s="6">
        <f>SUM(H34:H35)</f>
        <v>0</v>
      </c>
    </row>
    <row r="37" spans="1:14" ht="16.5" x14ac:dyDescent="0.15">
      <c r="A37" s="7" t="s">
        <v>39</v>
      </c>
      <c r="B37" s="47" t="s">
        <v>75</v>
      </c>
      <c r="C37" s="48"/>
      <c r="D37" s="48"/>
      <c r="E37" s="48"/>
      <c r="F37" s="48"/>
      <c r="G37" s="48"/>
      <c r="H37" s="49"/>
    </row>
    <row r="38" spans="1:14" ht="16.5" x14ac:dyDescent="0.15">
      <c r="A38" s="8" t="s">
        <v>40</v>
      </c>
      <c r="B38" s="33">
        <f>H36+H33+H30+H28+H25</f>
        <v>1745620</v>
      </c>
      <c r="C38" s="34"/>
      <c r="D38" s="34"/>
      <c r="E38" s="34"/>
      <c r="F38" s="34"/>
      <c r="G38" s="34"/>
      <c r="H38" s="35"/>
    </row>
    <row r="39" spans="1:14" ht="16.5" x14ac:dyDescent="0.15">
      <c r="A39" s="8" t="s">
        <v>41</v>
      </c>
      <c r="B39" s="33">
        <f>B38*0.1</f>
        <v>174562</v>
      </c>
      <c r="C39" s="34"/>
      <c r="D39" s="34"/>
      <c r="E39" s="34"/>
      <c r="F39" s="34"/>
      <c r="G39" s="34"/>
      <c r="H39" s="35"/>
    </row>
    <row r="40" spans="1:14" ht="33" x14ac:dyDescent="0.15">
      <c r="A40" s="9" t="s">
        <v>42</v>
      </c>
      <c r="B40" s="2" t="s">
        <v>43</v>
      </c>
      <c r="C40" s="36" t="s">
        <v>44</v>
      </c>
      <c r="D40" s="37"/>
      <c r="E40" s="10">
        <f>B38+B39</f>
        <v>1920182</v>
      </c>
      <c r="F40" s="11">
        <v>0.06</v>
      </c>
      <c r="G40" s="5">
        <f>E40*F40</f>
        <v>115210.92</v>
      </c>
      <c r="H40" s="9" t="s">
        <v>42</v>
      </c>
    </row>
    <row r="41" spans="1:14" ht="33" x14ac:dyDescent="0.15">
      <c r="A41" s="12" t="s">
        <v>45</v>
      </c>
      <c r="B41" s="26">
        <f>E40+G40</f>
        <v>2035392.92</v>
      </c>
      <c r="C41" s="26"/>
      <c r="D41" s="26"/>
      <c r="E41" s="26"/>
      <c r="F41" s="26"/>
      <c r="G41" s="26"/>
      <c r="H41" s="26"/>
    </row>
  </sheetData>
  <mergeCells count="33">
    <mergeCell ref="A22:A23"/>
    <mergeCell ref="B22:B23"/>
    <mergeCell ref="B38:H38"/>
    <mergeCell ref="B39:H39"/>
    <mergeCell ref="C40:D40"/>
    <mergeCell ref="A1:H1"/>
    <mergeCell ref="A25:G25"/>
    <mergeCell ref="A28:G28"/>
    <mergeCell ref="A30:G30"/>
    <mergeCell ref="A33:G33"/>
    <mergeCell ref="B15:B17"/>
    <mergeCell ref="B18:B21"/>
    <mergeCell ref="D26:D27"/>
    <mergeCell ref="G26:G27"/>
    <mergeCell ref="F26:F27"/>
    <mergeCell ref="H26:H27"/>
    <mergeCell ref="E26:E27"/>
    <mergeCell ref="B41:H41"/>
    <mergeCell ref="A3:A4"/>
    <mergeCell ref="A5:A6"/>
    <mergeCell ref="A7:A9"/>
    <mergeCell ref="A10:A11"/>
    <mergeCell ref="A15:A17"/>
    <mergeCell ref="A18:A21"/>
    <mergeCell ref="A26:A27"/>
    <mergeCell ref="A31:A32"/>
    <mergeCell ref="B5:B6"/>
    <mergeCell ref="B7:B9"/>
    <mergeCell ref="B10:B11"/>
    <mergeCell ref="A12:A14"/>
    <mergeCell ref="B12:B14"/>
    <mergeCell ref="A36:G36"/>
    <mergeCell ref="B37:H37"/>
  </mergeCells>
  <phoneticPr fontId="10" type="noConversion"/>
  <pageMargins left="0.75" right="0.75" top="1" bottom="1" header="0.50972222222222197" footer="0.50972222222222197"/>
  <pageSetup paperSize="9" scale="96" orientation="landscape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25" x14ac:dyDescent="0.15"/>
  <sheetData/>
  <phoneticPr fontId="10" type="noConversion"/>
  <pageMargins left="0.75" right="0.75" top="1" bottom="1" header="0.50972222222222197" footer="0.50972222222222197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feng zhao</cp:lastModifiedBy>
  <cp:lastPrinted>2018-06-14T10:15:00Z</cp:lastPrinted>
  <dcterms:created xsi:type="dcterms:W3CDTF">2018-06-13T15:26:00Z</dcterms:created>
  <dcterms:modified xsi:type="dcterms:W3CDTF">2018-07-13T10:21:02Z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2052-10.1.0.7245</vt:lpwstr>
  </property>
</Properties>
</file>