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武汉别克GL61016\报销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2511"/>
</workbook>
</file>

<file path=xl/calcChain.xml><?xml version="1.0" encoding="utf-8"?>
<calcChain xmlns="http://schemas.openxmlformats.org/spreadsheetml/2006/main">
  <c r="H26" i="3" l="1"/>
  <c r="I35" i="2" l="1"/>
  <c r="J31" i="2"/>
  <c r="J30" i="2"/>
  <c r="J29" i="2"/>
  <c r="J28" i="2"/>
  <c r="F30" i="2"/>
  <c r="F29" i="2"/>
  <c r="F28" i="2"/>
  <c r="H36" i="2"/>
  <c r="G53" i="3" l="1"/>
  <c r="F53" i="3"/>
  <c r="C53" i="3"/>
  <c r="G45" i="3"/>
  <c r="F45" i="3"/>
  <c r="G41" i="3"/>
  <c r="F41" i="3"/>
  <c r="G38" i="3"/>
  <c r="F38" i="3"/>
  <c r="G33" i="3"/>
  <c r="F33" i="3"/>
  <c r="G28" i="3"/>
  <c r="F28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G54" i="3"/>
  <c r="G59" i="3" s="1"/>
  <c r="H27" i="3"/>
  <c r="H15" i="3"/>
  <c r="D53" i="3"/>
  <c r="H47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6" i="3"/>
  <c r="E17" i="3"/>
  <c r="E21" i="3" s="1"/>
  <c r="E22" i="3"/>
  <c r="E24" i="3" s="1"/>
  <c r="E25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16" i="3" l="1"/>
  <c r="H53" i="3"/>
  <c r="H28" i="3"/>
  <c r="C54" i="3"/>
  <c r="H24" i="3"/>
  <c r="H13" i="3"/>
  <c r="D54" i="3"/>
  <c r="E54" i="3"/>
  <c r="A59" i="3" s="1"/>
  <c r="H45" i="3"/>
  <c r="H21" i="3"/>
  <c r="H41" i="3"/>
  <c r="H38" i="3"/>
  <c r="H33" i="3"/>
  <c r="I18" i="2"/>
  <c r="G21" i="2" s="1"/>
  <c r="G18" i="2"/>
  <c r="H18" i="2"/>
  <c r="B21" i="2" s="1"/>
  <c r="H54" i="3" l="1"/>
  <c r="C59" i="3" s="1"/>
  <c r="I59" i="3" s="1"/>
  <c r="K21" i="2"/>
</calcChain>
</file>

<file path=xl/sharedStrings.xml><?xml version="1.0" encoding="utf-8"?>
<sst xmlns="http://schemas.openxmlformats.org/spreadsheetml/2006/main" count="120" uniqueCount="106">
  <si>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</si>
  <si>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</si>
  <si>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</si>
  <si>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</si>
  <si>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</si>
  <si>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</si>
  <si>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</si>
  <si>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</si>
  <si>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</si>
  <si>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</si>
  <si>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</si>
  <si>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</si>
  <si>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</si>
  <si>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</si>
  <si>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</si>
  <si>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</si>
  <si>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</si>
  <si>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</si>
  <si>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</si>
  <si>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</si>
  <si>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</si>
  <si>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</si>
  <si>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</si>
  <si>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</si>
  <si>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</si>
  <si>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</si>
  <si>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</si>
  <si>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</si>
  <si>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</si>
  <si>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</si>
  <si>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</si>
  <si>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</si>
  <si>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</si>
  <si>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</si>
  <si>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</si>
  <si>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</si>
  <si>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</si>
  <si>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</si>
  <si>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</si>
  <si>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</si>
  <si>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</si>
  <si>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</si>
  <si>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</si>
  <si>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</si>
  <si>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</si>
  <si>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</si>
  <si>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</si>
  <si>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</si>
  <si>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</si>
  <si>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</si>
  <si>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</si>
  <si>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</si>
  <si>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</si>
  <si>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</si>
  <si>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</si>
  <si>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</si>
  <si>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</si>
  <si>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</si>
  <si>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</si>
  <si>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</si>
  <si>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</si>
  <si>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</si>
  <si>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</si>
  <si>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</si>
  <si>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</si>
  <si>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</si>
  <si>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</si>
  <si>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</si>
  <si>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</si>
  <si>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</si>
  <si>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</si>
  <si>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</si>
  <si>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</si>
  <si>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</si>
  <si>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</si>
  <si>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</si>
  <si>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</si>
  <si>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</si>
  <si>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</si>
  <si>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</si>
  <si>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</si>
  <si>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</si>
  <si>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</si>
  <si>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</si>
  <si>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</si>
  <si>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</si>
  <si>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</si>
  <si>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</si>
  <si>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</si>
  <si>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上海事业部</t>
  </si>
  <si>
    <t>丁凯旋上会费</t>
  </si>
  <si>
    <t>HMOA-171016-STY612</t>
  </si>
  <si>
    <t>10月14日-17日</t>
  </si>
  <si>
    <t>10月18日</t>
  </si>
  <si>
    <t>上海、武汉</t>
  </si>
  <si>
    <t>10/15
入住酒店-万达瑞华酒店上会33元 
10/27
上海浦东机场-家 68元</t>
  </si>
  <si>
    <t>10/14   马可、何欢、林瑜洁、丁凯旋 303元
10/15   丁凯旋49.5元</t>
  </si>
  <si>
    <t>武汉</t>
  </si>
  <si>
    <t>10/14-10/15</t>
  </si>
  <si>
    <t>10/16-10/17</t>
  </si>
  <si>
    <t>团号：HMOA-171016-STY612</t>
  </si>
  <si>
    <t>会议日期：10月14-16日</t>
  </si>
  <si>
    <t>武汉下雨雨衣</t>
  </si>
  <si>
    <t>展示车车美</t>
  </si>
  <si>
    <t>送房水果购买,200元为送房小费，无票</t>
  </si>
  <si>
    <t xml:space="preserve">
其中9206.97有票但不合格
剩余4315.93无票 有邮件确认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</si>
</sst>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52" zoomScaleNormal="100" workbookViewId="0">
      <selection activeCell="I47" sqref="I47"/>
    </sheetView>
  </sheetViews>
  <sheetFormatPr defaultRowHeight="21" customHeight="1"/>
  <cols>
    <col min="1" max="1" width="9" style="1"/>
    <col min="2" max="2" width="16.7109375" bestFit="1" customWidth="1"/>
    <col min="3" max="3" width="10.85546875" style="29" bestFit="1" customWidth="1"/>
    <col min="5" max="5" width="10.85546875" bestFit="1" customWidth="1"/>
    <col min="6" max="6" width="14.140625" customWidth="1"/>
    <col min="7" max="7" width="13.7109375" customWidth="1"/>
    <col min="8" max="8" width="15.5703125" customWidth="1"/>
    <col min="9" max="9" width="38.28515625" customWidth="1"/>
    <col min="10" max="10" width="39.42578125" customWidth="1"/>
  </cols>
  <sheetData>
    <row r="2" spans="1:12" ht="21" customHeight="1">
      <c r="C2" s="82" t="s">
        <v>74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100</v>
      </c>
      <c r="I4" s="67"/>
      <c r="J4" s="67" t="s">
        <v>101</v>
      </c>
    </row>
    <row r="5" spans="1:12" ht="21" customHeight="1">
      <c r="H5" s="68"/>
      <c r="I5" s="68"/>
      <c r="J5" s="68"/>
    </row>
    <row r="6" spans="1:12" ht="21" customHeight="1">
      <c r="A6" s="85" t="s">
        <v>46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3" t="s">
        <v>73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51.75" customHeight="1">
      <c r="A14" s="55">
        <v>2</v>
      </c>
      <c r="B14" s="57" t="s">
        <v>49</v>
      </c>
      <c r="C14" s="59">
        <v>130000</v>
      </c>
      <c r="D14" s="55"/>
      <c r="E14" s="59">
        <v>130000</v>
      </c>
      <c r="F14" s="51">
        <v>101508.29</v>
      </c>
      <c r="G14" s="51">
        <v>13522.9</v>
      </c>
      <c r="H14" s="36">
        <f t="shared" si="0"/>
        <v>115031.18999999999</v>
      </c>
      <c r="I14" s="52" t="s">
        <v>105</v>
      </c>
      <c r="J14" s="61" t="s">
        <v>65</v>
      </c>
    </row>
    <row r="15" spans="1:12" ht="18" customHeight="1">
      <c r="A15" s="56"/>
      <c r="B15" s="58"/>
      <c r="C15" s="60"/>
      <c r="D15" s="56"/>
      <c r="E15" s="60"/>
      <c r="F15" s="36">
        <v>0</v>
      </c>
      <c r="G15" s="51">
        <v>0</v>
      </c>
      <c r="H15" s="36">
        <f t="shared" ref="H15" si="2">F15+G15</f>
        <v>0</v>
      </c>
      <c r="I15" s="52"/>
      <c r="J15" s="62"/>
    </row>
    <row r="16" spans="1:12" s="31" customFormat="1" ht="21" customHeight="1">
      <c r="A16" s="34"/>
      <c r="B16" s="30" t="s">
        <v>50</v>
      </c>
      <c r="C16" s="37">
        <f>SUM(C14)</f>
        <v>130000</v>
      </c>
      <c r="D16" s="37">
        <f>SUM(D14)</f>
        <v>0</v>
      </c>
      <c r="E16" s="37">
        <f>SUM(E14)</f>
        <v>130000</v>
      </c>
      <c r="F16" s="37">
        <f>SUM(F14:F15)</f>
        <v>101508.29</v>
      </c>
      <c r="G16" s="37">
        <f>SUM(G14:G15)</f>
        <v>13522.9</v>
      </c>
      <c r="H16" s="37">
        <f>SUM(H14:H15)</f>
        <v>115031.18999999999</v>
      </c>
      <c r="I16" s="35"/>
      <c r="J16" s="63"/>
    </row>
    <row r="17" spans="1:10" ht="21" customHeight="1">
      <c r="A17" s="78">
        <v>3</v>
      </c>
      <c r="B17" s="79" t="s">
        <v>51</v>
      </c>
      <c r="C17" s="53">
        <v>0</v>
      </c>
      <c r="D17" s="54"/>
      <c r="E17" s="53">
        <f t="shared" ref="E17:E46" si="3">C17*D17</f>
        <v>0</v>
      </c>
      <c r="F17" s="36">
        <v>0</v>
      </c>
      <c r="G17" s="36">
        <v>0</v>
      </c>
      <c r="H17" s="36">
        <f t="shared" si="0"/>
        <v>0</v>
      </c>
      <c r="I17" s="2"/>
      <c r="J17" s="64" t="s">
        <v>66</v>
      </c>
    </row>
    <row r="18" spans="1:10" ht="21" customHeight="1">
      <c r="A18" s="78"/>
      <c r="B18" s="79"/>
      <c r="C18" s="53"/>
      <c r="D18" s="54"/>
      <c r="E18" s="53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ht="21" customHeight="1">
      <c r="A19" s="78"/>
      <c r="B19" s="79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65"/>
    </row>
    <row r="20" spans="1:10" ht="21" customHeight="1">
      <c r="A20" s="78"/>
      <c r="B20" s="79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>
      <c r="A22" s="78">
        <v>4</v>
      </c>
      <c r="B22" s="79" t="s">
        <v>4</v>
      </c>
      <c r="C22" s="53">
        <v>0</v>
      </c>
      <c r="D22" s="54"/>
      <c r="E22" s="53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4" t="s">
        <v>67</v>
      </c>
    </row>
    <row r="23" spans="1:10" ht="21" customHeight="1">
      <c r="A23" s="78"/>
      <c r="B23" s="79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65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6"/>
    </row>
    <row r="25" spans="1:10" ht="21" customHeight="1">
      <c r="A25" s="55">
        <v>5</v>
      </c>
      <c r="B25" s="57" t="s">
        <v>54</v>
      </c>
      <c r="C25" s="59">
        <v>0</v>
      </c>
      <c r="D25" s="55"/>
      <c r="E25" s="59">
        <f t="shared" si="3"/>
        <v>0</v>
      </c>
      <c r="F25" s="36">
        <v>382</v>
      </c>
      <c r="G25" s="36">
        <v>0</v>
      </c>
      <c r="H25" s="36">
        <f t="shared" si="0"/>
        <v>382</v>
      </c>
      <c r="I25" s="2" t="s">
        <v>102</v>
      </c>
      <c r="J25" s="61" t="s">
        <v>68</v>
      </c>
    </row>
    <row r="26" spans="1:10" ht="21" customHeight="1">
      <c r="A26" s="81"/>
      <c r="B26" s="114"/>
      <c r="C26" s="115"/>
      <c r="D26" s="81"/>
      <c r="E26" s="115"/>
      <c r="F26" s="51">
        <v>199.42</v>
      </c>
      <c r="G26" s="51">
        <v>200</v>
      </c>
      <c r="H26" s="51">
        <f>F26+G26</f>
        <v>399.41999999999996</v>
      </c>
      <c r="I26" s="2" t="s">
        <v>104</v>
      </c>
      <c r="J26" s="62"/>
    </row>
    <row r="27" spans="1:10" ht="21" customHeight="1">
      <c r="A27" s="56"/>
      <c r="B27" s="58"/>
      <c r="C27" s="60"/>
      <c r="D27" s="56"/>
      <c r="E27" s="60"/>
      <c r="F27" s="36">
        <v>1000</v>
      </c>
      <c r="G27" s="36">
        <v>0</v>
      </c>
      <c r="H27" s="36">
        <f t="shared" ref="H27" si="8">F27+G27</f>
        <v>1000</v>
      </c>
      <c r="I27" s="2" t="s">
        <v>103</v>
      </c>
      <c r="J27" s="62"/>
    </row>
    <row r="28" spans="1:10" s="31" customFormat="1" ht="21" customHeight="1">
      <c r="A28" s="34"/>
      <c r="B28" s="30" t="s">
        <v>59</v>
      </c>
      <c r="C28" s="37">
        <f>SUM(C25)</f>
        <v>0</v>
      </c>
      <c r="D28" s="37">
        <f t="shared" ref="D28:E28" si="9">SUM(D25)</f>
        <v>0</v>
      </c>
      <c r="E28" s="37">
        <f t="shared" si="9"/>
        <v>0</v>
      </c>
      <c r="F28" s="37">
        <f>SUM(F25:F27)</f>
        <v>1581.42</v>
      </c>
      <c r="G28" s="37">
        <f>SUM(G25:G27)</f>
        <v>200</v>
      </c>
      <c r="H28" s="37">
        <f t="shared" ref="H28" si="10">SUM(H25:H27)</f>
        <v>1781.42</v>
      </c>
      <c r="I28" s="35"/>
      <c r="J28" s="63"/>
    </row>
    <row r="29" spans="1:10" ht="21" customHeight="1">
      <c r="A29" s="78">
        <v>6</v>
      </c>
      <c r="B29" s="79" t="s">
        <v>55</v>
      </c>
      <c r="C29" s="53">
        <v>0</v>
      </c>
      <c r="D29" s="54"/>
      <c r="E29" s="53">
        <f t="shared" si="3"/>
        <v>0</v>
      </c>
      <c r="F29" s="36">
        <v>0</v>
      </c>
      <c r="G29" s="36">
        <v>0</v>
      </c>
      <c r="H29" s="36">
        <f t="shared" si="0"/>
        <v>0</v>
      </c>
      <c r="I29" s="2"/>
      <c r="J29" s="61" t="s">
        <v>69</v>
      </c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ht="21" customHeight="1">
      <c r="A32" s="78"/>
      <c r="B32" s="79"/>
      <c r="C32" s="53"/>
      <c r="D32" s="54"/>
      <c r="E32" s="53"/>
      <c r="F32" s="36">
        <v>0</v>
      </c>
      <c r="G32" s="36">
        <v>0</v>
      </c>
      <c r="H32" s="36">
        <f t="shared" si="0"/>
        <v>0</v>
      </c>
      <c r="I32" s="2"/>
      <c r="J32" s="65"/>
    </row>
    <row r="33" spans="1:10" s="31" customFormat="1" ht="21" customHeight="1">
      <c r="A33" s="34"/>
      <c r="B33" s="30" t="s">
        <v>60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0</v>
      </c>
      <c r="G33" s="37">
        <f t="shared" ref="G33" si="12">SUM(G29:G32)</f>
        <v>0</v>
      </c>
      <c r="H33" s="37">
        <f>SUM(H29:H32)</f>
        <v>0</v>
      </c>
      <c r="I33" s="35"/>
      <c r="J33" s="66"/>
    </row>
    <row r="34" spans="1:10" ht="21" customHeight="1">
      <c r="A34" s="78">
        <v>7</v>
      </c>
      <c r="B34" s="79" t="s">
        <v>56</v>
      </c>
      <c r="C34" s="53">
        <v>0</v>
      </c>
      <c r="D34" s="54"/>
      <c r="E34" s="53">
        <f t="shared" si="3"/>
        <v>0</v>
      </c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ht="21" customHeight="1">
      <c r="A37" s="78"/>
      <c r="B37" s="79"/>
      <c r="C37" s="53"/>
      <c r="D37" s="54"/>
      <c r="E37" s="53"/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s="31" customFormat="1" ht="21" customHeight="1">
      <c r="A38" s="34"/>
      <c r="B38" s="30" t="s">
        <v>61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35"/>
      <c r="J38" s="71"/>
    </row>
    <row r="39" spans="1:10" ht="21" customHeight="1">
      <c r="A39" s="78">
        <v>8</v>
      </c>
      <c r="B39" s="79" t="s">
        <v>3</v>
      </c>
      <c r="C39" s="53">
        <v>0</v>
      </c>
      <c r="D39" s="54"/>
      <c r="E39" s="53">
        <f t="shared" si="3"/>
        <v>0</v>
      </c>
      <c r="F39" s="36">
        <v>0</v>
      </c>
      <c r="G39" s="36">
        <v>0</v>
      </c>
      <c r="H39" s="36">
        <f t="shared" si="0"/>
        <v>0</v>
      </c>
      <c r="I39" s="2"/>
      <c r="J39" s="64" t="s">
        <v>70</v>
      </c>
    </row>
    <row r="40" spans="1:10" ht="21" customHeight="1">
      <c r="A40" s="78"/>
      <c r="B40" s="79"/>
      <c r="C40" s="53"/>
      <c r="D40" s="54"/>
      <c r="E40" s="53"/>
      <c r="F40" s="36">
        <v>0</v>
      </c>
      <c r="G40" s="36">
        <v>0</v>
      </c>
      <c r="H40" s="36">
        <f t="shared" si="0"/>
        <v>0</v>
      </c>
      <c r="I40" s="2"/>
      <c r="J40" s="65"/>
    </row>
    <row r="41" spans="1:10" s="31" customFormat="1" ht="21" customHeight="1">
      <c r="A41" s="34"/>
      <c r="B41" s="30" t="s">
        <v>57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35"/>
      <c r="J41" s="66"/>
    </row>
    <row r="42" spans="1:10" ht="21" customHeight="1">
      <c r="A42" s="78">
        <v>9</v>
      </c>
      <c r="B42" s="79" t="s">
        <v>58</v>
      </c>
      <c r="C42" s="53">
        <v>0</v>
      </c>
      <c r="D42" s="54"/>
      <c r="E42" s="53">
        <f t="shared" si="3"/>
        <v>0</v>
      </c>
      <c r="F42" s="36">
        <v>0</v>
      </c>
      <c r="G42" s="36">
        <v>0</v>
      </c>
      <c r="H42" s="36">
        <f t="shared" si="0"/>
        <v>0</v>
      </c>
      <c r="I42" s="2"/>
      <c r="J42" s="61" t="s">
        <v>71</v>
      </c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ht="21" customHeight="1">
      <c r="A44" s="78"/>
      <c r="B44" s="79"/>
      <c r="C44" s="53"/>
      <c r="D44" s="54"/>
      <c r="E44" s="53"/>
      <c r="F44" s="36">
        <v>0</v>
      </c>
      <c r="G44" s="36">
        <v>0</v>
      </c>
      <c r="H44" s="36">
        <f t="shared" si="0"/>
        <v>0</v>
      </c>
      <c r="I44" s="2"/>
      <c r="J44" s="62"/>
    </row>
    <row r="45" spans="1:10" s="31" customFormat="1" ht="21" customHeight="1">
      <c r="A45" s="34"/>
      <c r="B45" s="30" t="s">
        <v>62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35"/>
      <c r="J45" s="63"/>
    </row>
    <row r="46" spans="1:10" ht="21" customHeight="1">
      <c r="A46" s="55">
        <v>10</v>
      </c>
      <c r="B46" s="79" t="s">
        <v>5</v>
      </c>
      <c r="C46" s="53">
        <v>0</v>
      </c>
      <c r="D46" s="54"/>
      <c r="E46" s="53">
        <f t="shared" si="3"/>
        <v>0</v>
      </c>
      <c r="F46" s="36">
        <v>0</v>
      </c>
      <c r="G46" s="36">
        <v>0</v>
      </c>
      <c r="H46" s="36">
        <f t="shared" si="0"/>
        <v>0</v>
      </c>
      <c r="I46" s="2"/>
      <c r="J46" s="69"/>
    </row>
    <row r="47" spans="1:10" ht="41.25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ref="H47:H52" si="19">F47+G47</f>
        <v>0</v>
      </c>
      <c r="I47" s="5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81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ht="21" customHeight="1">
      <c r="A52" s="56"/>
      <c r="B52" s="79"/>
      <c r="C52" s="53"/>
      <c r="D52" s="54"/>
      <c r="E52" s="53"/>
      <c r="F52" s="36">
        <v>0</v>
      </c>
      <c r="G52" s="36">
        <v>0</v>
      </c>
      <c r="H52" s="36">
        <f t="shared" si="19"/>
        <v>0</v>
      </c>
      <c r="I52" s="2"/>
      <c r="J52" s="70"/>
    </row>
    <row r="53" spans="1:10" s="31" customFormat="1" ht="21" customHeight="1">
      <c r="A53" s="34"/>
      <c r="B53" s="30" t="s">
        <v>63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0</v>
      </c>
      <c r="G53" s="37">
        <f t="shared" ref="G53:H53" si="21">SUM(G46:G52)</f>
        <v>0</v>
      </c>
      <c r="H53" s="37">
        <f t="shared" si="21"/>
        <v>0</v>
      </c>
      <c r="I53" s="35"/>
      <c r="J53" s="71"/>
    </row>
    <row r="54" spans="1:10" ht="21" customHeight="1">
      <c r="A54" s="34"/>
      <c r="B54" s="30" t="s">
        <v>64</v>
      </c>
      <c r="C54" s="37">
        <f>SUM(C53,C45,C41,C38,C33,C28,C24,C21,C16,C13)</f>
        <v>130000</v>
      </c>
      <c r="D54" s="37">
        <f>SUM(D53,D45,D41,D38,D33,D28,D24,D21,D16,D13)</f>
        <v>0</v>
      </c>
      <c r="E54" s="37">
        <f>SUM(E53,E45,E41,E38,E33,E28,E24,E21,E16,E13)</f>
        <v>130000</v>
      </c>
      <c r="F54" s="37">
        <f>SUM(F53,F45,F41,F38,F33,F28,F24,F21,F16,F13)</f>
        <v>103089.70999999999</v>
      </c>
      <c r="G54" s="37">
        <f>SUM(G53,G45,G41,G38,G33,G28,G24,G21,G16,G13)</f>
        <v>13722.9</v>
      </c>
      <c r="H54" s="37">
        <f>SUM(H53,H45,H41,H38,H33,H28,H24,H21,H16,H13)</f>
        <v>116812.60999999999</v>
      </c>
      <c r="I54" s="35"/>
      <c r="J54" s="39"/>
    </row>
    <row r="58" spans="1:10" ht="21" customHeight="1">
      <c r="A58" s="76" t="s">
        <v>12</v>
      </c>
      <c r="B58" s="77"/>
      <c r="C58" s="74" t="s">
        <v>13</v>
      </c>
      <c r="D58" s="74"/>
      <c r="E58" s="74" t="s">
        <v>17</v>
      </c>
      <c r="F58" s="74"/>
      <c r="G58" s="74" t="s">
        <v>18</v>
      </c>
      <c r="H58" s="74"/>
      <c r="I58" s="32" t="s">
        <v>14</v>
      </c>
    </row>
    <row r="59" spans="1:10" ht="21" customHeight="1">
      <c r="A59" s="80">
        <f>E54</f>
        <v>130000</v>
      </c>
      <c r="B59" s="75"/>
      <c r="C59" s="75">
        <f>H54</f>
        <v>116812.60999999999</v>
      </c>
      <c r="D59" s="75"/>
      <c r="E59" s="75">
        <f>F54</f>
        <v>103089.70999999999</v>
      </c>
      <c r="F59" s="75"/>
      <c r="G59" s="75">
        <f>G54</f>
        <v>13722.9</v>
      </c>
      <c r="H59" s="75"/>
      <c r="I59" s="33">
        <f>A59-C59</f>
        <v>13187.390000000014</v>
      </c>
    </row>
    <row r="61" spans="1:10" ht="21" customHeight="1">
      <c r="A61" s="40" t="s">
        <v>75</v>
      </c>
      <c r="B61" s="41"/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9:B32"/>
    <mergeCell ref="B34:B37"/>
    <mergeCell ref="B39:B40"/>
    <mergeCell ref="B25:B27"/>
    <mergeCell ref="A17:A20"/>
    <mergeCell ref="A22:A23"/>
    <mergeCell ref="A29:A32"/>
    <mergeCell ref="A34:A37"/>
    <mergeCell ref="A39:A40"/>
    <mergeCell ref="A25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0"/>
    <mergeCell ref="E17:E20"/>
    <mergeCell ref="D17:D20"/>
    <mergeCell ref="D22:D23"/>
    <mergeCell ref="C25:C27"/>
    <mergeCell ref="D25:D27"/>
    <mergeCell ref="E25:E27"/>
    <mergeCell ref="C22:C23"/>
    <mergeCell ref="E22:E23"/>
    <mergeCell ref="J14:J16"/>
    <mergeCell ref="J39:J41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Normal="100" workbookViewId="0">
      <selection activeCell="J8" sqref="J8:K8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5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72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19</v>
      </c>
      <c r="E5" s="45"/>
      <c r="F5" s="98" t="s">
        <v>87</v>
      </c>
      <c r="G5" s="98"/>
      <c r="H5" s="45" t="s">
        <v>20</v>
      </c>
      <c r="I5" s="8"/>
      <c r="J5" s="98" t="s">
        <v>88</v>
      </c>
      <c r="K5" s="99"/>
    </row>
    <row r="6" spans="2:11" ht="20.100000000000001" customHeight="1">
      <c r="B6" s="9"/>
      <c r="C6" s="10"/>
      <c r="D6" s="11" t="s">
        <v>21</v>
      </c>
      <c r="E6" s="11"/>
      <c r="F6" s="100" t="s">
        <v>94</v>
      </c>
      <c r="G6" s="100"/>
      <c r="H6" s="11" t="s">
        <v>22</v>
      </c>
      <c r="I6" s="10"/>
      <c r="J6" s="100" t="s">
        <v>89</v>
      </c>
      <c r="K6" s="101"/>
    </row>
    <row r="7" spans="2:11" ht="20.100000000000001" customHeight="1">
      <c r="B7" s="9"/>
      <c r="C7" s="10"/>
      <c r="D7" s="11" t="s">
        <v>23</v>
      </c>
      <c r="E7" s="11"/>
      <c r="F7" s="100" t="s">
        <v>92</v>
      </c>
      <c r="G7" s="100"/>
      <c r="H7" s="11" t="s">
        <v>24</v>
      </c>
      <c r="I7" s="12"/>
      <c r="J7" s="100" t="s">
        <v>93</v>
      </c>
      <c r="K7" s="101"/>
    </row>
    <row r="8" spans="2:11" ht="20.100000000000001" customHeight="1">
      <c r="B8" s="13"/>
      <c r="C8" s="14"/>
      <c r="D8" s="46"/>
      <c r="E8" s="46"/>
      <c r="F8" s="47"/>
      <c r="G8" s="47"/>
      <c r="H8" s="46" t="s">
        <v>79</v>
      </c>
      <c r="I8" s="48"/>
      <c r="J8" s="110" t="s">
        <v>91</v>
      </c>
      <c r="K8" s="11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2" t="s">
        <v>25</v>
      </c>
      <c r="C10" s="113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49">
        <v>0</v>
      </c>
      <c r="I11" s="87"/>
      <c r="J11" s="88"/>
      <c r="K11" s="20" t="s">
        <v>34</v>
      </c>
    </row>
    <row r="12" spans="2:11" ht="67.5" customHeight="1">
      <c r="B12" s="92">
        <v>2</v>
      </c>
      <c r="C12" s="93"/>
      <c r="D12" s="103"/>
      <c r="E12" s="91" t="s">
        <v>35</v>
      </c>
      <c r="F12" s="91"/>
      <c r="G12" s="19">
        <v>101</v>
      </c>
      <c r="H12" s="49">
        <v>101</v>
      </c>
      <c r="I12" s="87"/>
      <c r="J12" s="88"/>
      <c r="K12" s="25" t="s">
        <v>95</v>
      </c>
    </row>
    <row r="13" spans="2:11" ht="20.100000000000001" customHeight="1">
      <c r="B13" s="92">
        <v>3</v>
      </c>
      <c r="C13" s="93"/>
      <c r="D13" s="103"/>
      <c r="E13" s="92" t="s">
        <v>36</v>
      </c>
      <c r="F13" s="93"/>
      <c r="G13" s="19">
        <v>0</v>
      </c>
      <c r="H13" s="49">
        <v>0</v>
      </c>
      <c r="I13" s="87"/>
      <c r="J13" s="88"/>
      <c r="K13" s="20" t="s">
        <v>34</v>
      </c>
    </row>
    <row r="14" spans="2:11" ht="43.5" customHeight="1">
      <c r="B14" s="92">
        <v>4</v>
      </c>
      <c r="C14" s="93"/>
      <c r="D14" s="103"/>
      <c r="E14" s="92" t="s">
        <v>37</v>
      </c>
      <c r="F14" s="93"/>
      <c r="G14" s="19">
        <v>352.5</v>
      </c>
      <c r="H14" s="49">
        <v>352.5</v>
      </c>
      <c r="I14" s="87"/>
      <c r="J14" s="88"/>
      <c r="K14" s="25" t="s">
        <v>96</v>
      </c>
    </row>
    <row r="15" spans="2:11" ht="20.100000000000001" customHeight="1">
      <c r="B15" s="92">
        <v>5</v>
      </c>
      <c r="C15" s="93"/>
      <c r="D15" s="102" t="s">
        <v>38</v>
      </c>
      <c r="E15" s="91"/>
      <c r="F15" s="91"/>
      <c r="G15" s="19">
        <v>0</v>
      </c>
      <c r="H15" s="49">
        <v>0</v>
      </c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49">
        <v>0</v>
      </c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49">
        <v>0</v>
      </c>
      <c r="I17" s="87"/>
      <c r="J17" s="88"/>
      <c r="K17" s="20"/>
    </row>
    <row r="18" spans="1:11" ht="20.100000000000001" customHeight="1">
      <c r="B18" s="94" t="s">
        <v>39</v>
      </c>
      <c r="C18" s="95"/>
      <c r="D18" s="95"/>
      <c r="E18" s="95"/>
      <c r="F18" s="96"/>
      <c r="G18" s="21">
        <f>SUM(G11:G17)</f>
        <v>453.5</v>
      </c>
      <c r="H18" s="21">
        <f>SUM(H11:H17)</f>
        <v>453.5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40</v>
      </c>
      <c r="H20" s="97"/>
      <c r="I20" s="97"/>
      <c r="J20" s="97"/>
      <c r="K20" s="17" t="s">
        <v>41</v>
      </c>
    </row>
    <row r="21" spans="1:11" ht="20.100000000000001" customHeight="1">
      <c r="B21" s="86">
        <f>H18</f>
        <v>453.5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453.5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2" t="s">
        <v>80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5" t="s">
        <v>19</v>
      </c>
      <c r="E28" s="45"/>
      <c r="F28" s="98" t="str">
        <f>F5</f>
        <v>丁凯旋</v>
      </c>
      <c r="G28" s="98"/>
      <c r="H28" s="45" t="s">
        <v>20</v>
      </c>
      <c r="I28" s="8"/>
      <c r="J28" s="98" t="str">
        <f>J5</f>
        <v>业务助理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 t="str">
        <f>F6</f>
        <v>上海、武汉</v>
      </c>
      <c r="G29" s="100"/>
      <c r="H29" s="11" t="s">
        <v>22</v>
      </c>
      <c r="I29" s="10"/>
      <c r="J29" s="100" t="str">
        <f>J6</f>
        <v>上海事业部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 t="str">
        <f>F7</f>
        <v>10月14日-17日</v>
      </c>
      <c r="G30" s="100"/>
      <c r="H30" s="11" t="s">
        <v>24</v>
      </c>
      <c r="I30" s="12"/>
      <c r="J30" s="100" t="str">
        <f>J7</f>
        <v>10月18日</v>
      </c>
      <c r="K30" s="101"/>
    </row>
    <row r="31" spans="1:11" ht="20.100000000000001" customHeight="1">
      <c r="B31" s="13"/>
      <c r="C31" s="14"/>
      <c r="D31" s="46"/>
      <c r="E31" s="46"/>
      <c r="F31" s="47"/>
      <c r="G31" s="47"/>
      <c r="H31" s="46" t="s">
        <v>79</v>
      </c>
      <c r="I31" s="48"/>
      <c r="J31" s="110" t="str">
        <f>J8</f>
        <v>HMOA-171016-STY612</v>
      </c>
      <c r="K31" s="111"/>
    </row>
    <row r="32" spans="1:11" ht="20.100000000000001" customHeight="1"/>
    <row r="33" spans="2:11" ht="20.100000000000001" customHeight="1">
      <c r="B33" s="91"/>
      <c r="C33" s="91"/>
      <c r="D33" s="43" t="s">
        <v>85</v>
      </c>
      <c r="E33" s="91" t="s">
        <v>86</v>
      </c>
      <c r="F33" s="91"/>
      <c r="G33" s="19" t="s">
        <v>84</v>
      </c>
      <c r="H33" s="19" t="s">
        <v>82</v>
      </c>
      <c r="I33" s="105" t="s">
        <v>83</v>
      </c>
      <c r="J33" s="105"/>
      <c r="K33" s="44" t="s">
        <v>81</v>
      </c>
    </row>
    <row r="34" spans="2:11" ht="20.100000000000001" customHeight="1">
      <c r="B34" s="92"/>
      <c r="C34" s="93"/>
      <c r="D34" s="106" t="s">
        <v>97</v>
      </c>
      <c r="E34" s="92" t="s">
        <v>98</v>
      </c>
      <c r="F34" s="93"/>
      <c r="G34" s="50">
        <v>200</v>
      </c>
      <c r="H34" s="50">
        <v>2</v>
      </c>
      <c r="I34" s="87">
        <v>400</v>
      </c>
      <c r="J34" s="88"/>
      <c r="K34" s="108" t="s">
        <v>90</v>
      </c>
    </row>
    <row r="35" spans="2:11" ht="20.100000000000001" customHeight="1">
      <c r="B35" s="91"/>
      <c r="C35" s="91"/>
      <c r="D35" s="107"/>
      <c r="E35" s="92" t="s">
        <v>99</v>
      </c>
      <c r="F35" s="93"/>
      <c r="G35" s="19">
        <v>100</v>
      </c>
      <c r="H35" s="19">
        <v>2</v>
      </c>
      <c r="I35" s="87">
        <f>G35*H35</f>
        <v>200</v>
      </c>
      <c r="J35" s="88"/>
      <c r="K35" s="109"/>
    </row>
    <row r="36" spans="2:11" ht="20.100000000000001" customHeight="1">
      <c r="B36" s="94" t="s">
        <v>39</v>
      </c>
      <c r="C36" s="95"/>
      <c r="D36" s="95"/>
      <c r="E36" s="95"/>
      <c r="F36" s="96"/>
      <c r="G36" s="21"/>
      <c r="H36" s="21">
        <f>SUM(H19:H35)</f>
        <v>4</v>
      </c>
      <c r="I36" s="89">
        <v>600</v>
      </c>
      <c r="J36" s="90"/>
      <c r="K36" s="22"/>
    </row>
    <row r="37" spans="2:11" ht="20.100000000000001" customHeight="1">
      <c r="B37" s="15" t="s">
        <v>42</v>
      </c>
      <c r="C37" s="15"/>
      <c r="D37" s="15"/>
      <c r="E37" s="15"/>
      <c r="F37" s="15" t="s">
        <v>43</v>
      </c>
      <c r="G37" s="15" t="s">
        <v>44</v>
      </c>
      <c r="H37" s="15"/>
      <c r="I37" s="15"/>
      <c r="J37" s="15" t="s">
        <v>45</v>
      </c>
      <c r="K37" s="15"/>
    </row>
  </sheetData>
  <mergeCells count="61">
    <mergeCell ref="A26:K26"/>
    <mergeCell ref="J31:K31"/>
    <mergeCell ref="J8:K8"/>
    <mergeCell ref="B35:C35"/>
    <mergeCell ref="E35:F35"/>
    <mergeCell ref="I35:J35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6:F36"/>
    <mergeCell ref="I36:J36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4:C34"/>
    <mergeCell ref="E34:F34"/>
    <mergeCell ref="I34:J34"/>
    <mergeCell ref="D34:D35"/>
    <mergeCell ref="K34:K3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0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2017-11-24T08:06:22Z</cp:lastPrinted>
  <dcterms:created xsi:type="dcterms:W3CDTF">2014-04-15T08:52:03Z</dcterms:created>
  <dcterms:modified xsi:type="dcterms:W3CDTF">2017-11-24T08:07:11Z</dcterms:modified>
</cp:coreProperties>
</file>