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深圳差旅报销\"/>
    </mc:Choice>
  </mc:AlternateContent>
  <xr:revisionPtr revIDLastSave="0" documentId="13_ncr:1_{3A8B1B63-88D7-4C95-BE7F-419198DD954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2" l="1"/>
  <c r="I27" i="2"/>
  <c r="H27" i="2"/>
  <c r="H15" i="2"/>
  <c r="G15" i="2"/>
  <c r="G18" i="2"/>
  <c r="G23" i="2"/>
  <c r="I22" i="2"/>
  <c r="G20" i="2"/>
  <c r="G12" i="2"/>
  <c r="G13" i="2"/>
  <c r="G14" i="2"/>
  <c r="G16" i="2"/>
  <c r="G17" i="2"/>
  <c r="G19" i="2"/>
  <c r="G21" i="2"/>
  <c r="G22" i="2"/>
  <c r="G24" i="2"/>
  <c r="G25" i="2"/>
  <c r="G26" i="2"/>
  <c r="G11" i="2"/>
  <c r="I45" i="2"/>
  <c r="I44" i="2"/>
  <c r="I43" i="2"/>
  <c r="I46" i="2"/>
  <c r="J40" i="2"/>
  <c r="J39" i="2"/>
  <c r="J38" i="2"/>
  <c r="J37" i="2"/>
  <c r="F39" i="2"/>
  <c r="F38" i="2"/>
  <c r="F37" i="2"/>
  <c r="H46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G30" i="2"/>
  <c r="B30" i="2"/>
  <c r="H53" i="3"/>
  <c r="C58" i="3"/>
  <c r="I58" i="3"/>
  <c r="K30" i="2"/>
</calcChain>
</file>

<file path=xl/sharedStrings.xml><?xml version="1.0" encoding="utf-8"?>
<sst xmlns="http://schemas.openxmlformats.org/spreadsheetml/2006/main" count="133" uniqueCount="107">
  <si>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</si>
  <si>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</si>
  <si>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</si>
  <si>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</si>
  <si>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</si>
  <si>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</si>
  <si>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</si>
  <si>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</si>
  <si>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</si>
  <si>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</si>
  <si>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</si>
  <si>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</si>
  <si>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</si>
  <si>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</si>
  <si>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</si>
  <si>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</si>
  <si>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</si>
  <si>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</si>
  <si>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</si>
  <si>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</si>
  <si>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</si>
  <si>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</si>
  <si>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</si>
  <si>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</si>
  <si>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</si>
  <si>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</si>
  <si>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</si>
  <si>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</si>
  <si>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</si>
  <si>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</si>
  <si>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</si>
  <si>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</si>
  <si>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</si>
  <si>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</si>
  <si>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</si>
  <si>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</si>
  <si>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</si>
  <si>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</si>
  <si>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</si>
  <si>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</si>
  <si>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</si>
  <si>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</si>
  <si>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</si>
  <si>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</si>
  <si>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</si>
  <si>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</si>
  <si>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</si>
  <si>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</si>
  <si>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</si>
  <si>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</si>
  <si>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</si>
  <si>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</si>
  <si>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</si>
  <si>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</si>
  <si>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</si>
  <si>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</si>
  <si>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</si>
  <si>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</si>
  <si>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</si>
  <si>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</si>
  <si>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</si>
  <si>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</si>
  <si>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</si>
  <si>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</si>
  <si>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</si>
  <si>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</si>
  <si>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</si>
  <si>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</si>
  <si>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</si>
  <si>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</si>
  <si>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</si>
  <si>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</si>
  <si>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</si>
  <si>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</si>
  <si>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</si>
  <si>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</si>
  <si>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</si>
  <si>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</si>
  <si>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</si>
  <si>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</si>
  <si>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</si>
  <si>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</si>
  <si>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</si>
  <si>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</si>
  <si>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</si>
  <si>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</si>
  <si>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</si>
  <si>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</si>
  <si>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</si>
  <si>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</si>
  <si>
    <t>HMEA-220724-ZJT854</t>
    <phoneticPr fontId="1" type="noConversion"/>
  </si>
  <si>
    <t>安黎欢</t>
    <phoneticPr fontId="1" type="noConversion"/>
  </si>
  <si>
    <t>深圳</t>
    <phoneticPr fontId="1" type="noConversion"/>
  </si>
  <si>
    <t>2022年8月29日-9月2日</t>
    <phoneticPr fontId="1" type="noConversion"/>
  </si>
  <si>
    <t>项目经理</t>
    <phoneticPr fontId="1" type="noConversion"/>
  </si>
  <si>
    <t>业务6组</t>
    <phoneticPr fontId="1" type="noConversion"/>
  </si>
  <si>
    <t>深圳机场-酒店</t>
    <phoneticPr fontId="1" type="noConversion"/>
  </si>
  <si>
    <t>安黎欢，李思甜，王奕晖29日晚餐</t>
    <phoneticPr fontId="1" type="noConversion"/>
  </si>
  <si>
    <t>安黎欢，何方玉，王奕晖30日晚餐</t>
    <phoneticPr fontId="1" type="noConversion"/>
  </si>
  <si>
    <t>JW万豪酒店-希尔顿欢朋</t>
    <phoneticPr fontId="1" type="noConversion"/>
  </si>
  <si>
    <t>安黎欢，何方玉，李思甜31日午餐</t>
    <phoneticPr fontId="1" type="noConversion"/>
  </si>
  <si>
    <t>机场-家</t>
    <phoneticPr fontId="1" type="noConversion"/>
  </si>
  <si>
    <t>安黎欢30日午餐</t>
    <phoneticPr fontId="1" type="noConversion"/>
  </si>
  <si>
    <t>安黎欢，何方玉31日晚餐，36+33.5</t>
    <phoneticPr fontId="1" type="noConversion"/>
  </si>
  <si>
    <t>安黎欢，何方玉1日餐费</t>
    <phoneticPr fontId="1" type="noConversion"/>
  </si>
  <si>
    <t>安黎欢2日餐费</t>
    <phoneticPr fontId="1" type="noConversion"/>
  </si>
  <si>
    <t>8月29日-9月2日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</si>
</sst>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64" sqref="I6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6" t="s">
        <v>75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 x14ac:dyDescent="0.25">
      <c r="H4" s="71" t="s">
        <v>89</v>
      </c>
      <c r="I4" s="71"/>
      <c r="J4" s="71" t="s">
        <v>80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89" t="s">
        <v>47</v>
      </c>
      <c r="B6" s="76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6" t="s">
        <v>6</v>
      </c>
    </row>
    <row r="7" spans="1:12" ht="21" customHeight="1" x14ac:dyDescent="0.25">
      <c r="A7" s="89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76"/>
    </row>
    <row r="8" spans="1:12" ht="21" customHeight="1" x14ac:dyDescent="0.25">
      <c r="A8" s="82">
        <v>1</v>
      </c>
      <c r="B8" s="83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7" t="s">
        <v>74</v>
      </c>
    </row>
    <row r="9" spans="1:12" ht="21" customHeight="1" x14ac:dyDescent="0.25">
      <c r="A9" s="82"/>
      <c r="B9" s="83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6"/>
    </row>
    <row r="10" spans="1:12" ht="21" customHeight="1" x14ac:dyDescent="0.25">
      <c r="A10" s="82"/>
      <c r="B10" s="83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6"/>
    </row>
    <row r="11" spans="1:12" ht="21" customHeight="1" x14ac:dyDescent="0.25">
      <c r="A11" s="82"/>
      <c r="B11" s="83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6"/>
    </row>
    <row r="12" spans="1:12" ht="21" customHeight="1" x14ac:dyDescent="0.25">
      <c r="A12" s="82"/>
      <c r="B12" s="83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6"/>
    </row>
    <row r="13" spans="1:12" s="31" customFormat="1" ht="21" customHeight="1" x14ac:dyDescent="0.2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7"/>
    </row>
    <row r="14" spans="1:12" ht="21" customHeight="1" x14ac:dyDescent="0.25">
      <c r="A14" s="59">
        <v>2</v>
      </c>
      <c r="B14" s="61" t="s">
        <v>50</v>
      </c>
      <c r="C14" s="63">
        <v>0</v>
      </c>
      <c r="D14" s="59"/>
      <c r="E14" s="63">
        <f t="shared" ref="E14:E45" si="2">C14*D14</f>
        <v>0</v>
      </c>
      <c r="F14" s="36">
        <v>1581.44</v>
      </c>
      <c r="G14" s="36">
        <v>0</v>
      </c>
      <c r="H14" s="36">
        <f t="shared" si="0"/>
        <v>1581.44</v>
      </c>
      <c r="I14" s="2"/>
      <c r="J14" s="65" t="s">
        <v>66</v>
      </c>
    </row>
    <row r="15" spans="1:12" ht="21" customHeight="1" x14ac:dyDescent="0.25">
      <c r="A15" s="60"/>
      <c r="B15" s="62"/>
      <c r="C15" s="64"/>
      <c r="D15" s="60"/>
      <c r="E15" s="64"/>
      <c r="F15" s="36">
        <v>0</v>
      </c>
      <c r="G15" s="36">
        <v>0</v>
      </c>
      <c r="H15" s="36">
        <f t="shared" ref="H15" si="3">F15+G15</f>
        <v>0</v>
      </c>
      <c r="I15" s="2"/>
      <c r="J15" s="66"/>
    </row>
    <row r="16" spans="1:12" s="31" customFormat="1" ht="21" customHeight="1" x14ac:dyDescent="0.2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1581.44</v>
      </c>
      <c r="G16" s="37">
        <f>SUM(G14:G15)</f>
        <v>0</v>
      </c>
      <c r="H16" s="37">
        <f>SUM(H14:H15)</f>
        <v>1581.44</v>
      </c>
      <c r="I16" s="35"/>
      <c r="J16" s="67"/>
    </row>
    <row r="17" spans="1:10" ht="21" customHeight="1" x14ac:dyDescent="0.25">
      <c r="A17" s="82">
        <v>3</v>
      </c>
      <c r="B17" s="83" t="s">
        <v>52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67</v>
      </c>
    </row>
    <row r="18" spans="1:10" ht="21" customHeight="1" x14ac:dyDescent="0.25">
      <c r="A18" s="82"/>
      <c r="B18" s="83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9"/>
    </row>
    <row r="19" spans="1:10" ht="21" customHeight="1" x14ac:dyDescent="0.25">
      <c r="A19" s="82"/>
      <c r="B19" s="83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9"/>
    </row>
    <row r="20" spans="1:10" ht="21" customHeight="1" x14ac:dyDescent="0.25">
      <c r="A20" s="82"/>
      <c r="B20" s="83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9"/>
    </row>
    <row r="21" spans="1:10" s="31" customFormat="1" ht="21" customHeight="1" x14ac:dyDescent="0.2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0"/>
    </row>
    <row r="22" spans="1:10" ht="21" customHeight="1" x14ac:dyDescent="0.25">
      <c r="A22" s="82">
        <v>4</v>
      </c>
      <c r="B22" s="83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68</v>
      </c>
    </row>
    <row r="23" spans="1:10" ht="21" customHeight="1" x14ac:dyDescent="0.25">
      <c r="A23" s="82"/>
      <c r="B23" s="83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9"/>
    </row>
    <row r="24" spans="1:10" s="31" customFormat="1" ht="21" customHeight="1" x14ac:dyDescent="0.2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0"/>
    </row>
    <row r="25" spans="1:10" ht="21" customHeight="1" x14ac:dyDescent="0.25">
      <c r="A25" s="59">
        <v>5</v>
      </c>
      <c r="B25" s="61" t="s">
        <v>55</v>
      </c>
      <c r="C25" s="63">
        <v>0</v>
      </c>
      <c r="D25" s="59"/>
      <c r="E25" s="6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5" t="s">
        <v>69</v>
      </c>
    </row>
    <row r="26" spans="1:10" ht="21" customHeight="1" x14ac:dyDescent="0.25">
      <c r="A26" s="60"/>
      <c r="B26" s="62"/>
      <c r="C26" s="64"/>
      <c r="D26" s="60"/>
      <c r="E26" s="64"/>
      <c r="F26" s="36">
        <v>0</v>
      </c>
      <c r="G26" s="36">
        <v>0</v>
      </c>
      <c r="H26" s="36">
        <f t="shared" ref="H26" si="8">F26+G26</f>
        <v>0</v>
      </c>
      <c r="I26" s="2"/>
      <c r="J26" s="66"/>
    </row>
    <row r="27" spans="1:10" s="31" customFormat="1" ht="21" customHeight="1" x14ac:dyDescent="0.2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7"/>
    </row>
    <row r="28" spans="1:10" ht="21" customHeight="1" x14ac:dyDescent="0.25">
      <c r="A28" s="82">
        <v>6</v>
      </c>
      <c r="B28" s="83" t="s">
        <v>56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5" t="s">
        <v>70</v>
      </c>
    </row>
    <row r="29" spans="1:10" ht="21" customHeight="1" x14ac:dyDescent="0.25">
      <c r="A29" s="82"/>
      <c r="B29" s="83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9"/>
    </row>
    <row r="30" spans="1:10" ht="21" customHeight="1" x14ac:dyDescent="0.25">
      <c r="A30" s="82"/>
      <c r="B30" s="83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9"/>
    </row>
    <row r="31" spans="1:10" ht="21" customHeight="1" x14ac:dyDescent="0.25">
      <c r="A31" s="82"/>
      <c r="B31" s="83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9"/>
    </row>
    <row r="32" spans="1:10" s="31" customFormat="1" ht="21" customHeight="1" x14ac:dyDescent="0.2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0"/>
    </row>
    <row r="33" spans="1:10" ht="21" customHeight="1" x14ac:dyDescent="0.25">
      <c r="A33" s="82">
        <v>7</v>
      </c>
      <c r="B33" s="83" t="s">
        <v>57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 x14ac:dyDescent="0.25">
      <c r="A34" s="82"/>
      <c r="B34" s="83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 x14ac:dyDescent="0.25">
      <c r="A35" s="82"/>
      <c r="B35" s="83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25">
      <c r="A36" s="82"/>
      <c r="B36" s="83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 x14ac:dyDescent="0.2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5"/>
    </row>
    <row r="38" spans="1:10" ht="21" customHeight="1" x14ac:dyDescent="0.25">
      <c r="A38" s="82">
        <v>8</v>
      </c>
      <c r="B38" s="83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71</v>
      </c>
    </row>
    <row r="39" spans="1:10" ht="21" customHeight="1" x14ac:dyDescent="0.25">
      <c r="A39" s="82"/>
      <c r="B39" s="83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9"/>
    </row>
    <row r="40" spans="1:10" s="31" customFormat="1" ht="21" customHeight="1" x14ac:dyDescent="0.2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0"/>
    </row>
    <row r="41" spans="1:10" ht="21" customHeight="1" x14ac:dyDescent="0.25">
      <c r="A41" s="82">
        <v>9</v>
      </c>
      <c r="B41" s="83" t="s">
        <v>59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5" t="s">
        <v>72</v>
      </c>
    </row>
    <row r="42" spans="1:10" ht="21" customHeight="1" x14ac:dyDescent="0.25">
      <c r="A42" s="82"/>
      <c r="B42" s="83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6"/>
    </row>
    <row r="43" spans="1:10" ht="21" customHeight="1" x14ac:dyDescent="0.25">
      <c r="A43" s="82"/>
      <c r="B43" s="83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6"/>
    </row>
    <row r="44" spans="1:10" s="31" customFormat="1" ht="21" customHeight="1" x14ac:dyDescent="0.2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7"/>
    </row>
    <row r="45" spans="1:10" ht="21" customHeight="1" x14ac:dyDescent="0.25">
      <c r="A45" s="59">
        <v>10</v>
      </c>
      <c r="B45" s="83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ht="21" customHeight="1" x14ac:dyDescent="0.25">
      <c r="A46" s="85"/>
      <c r="B46" s="83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4"/>
    </row>
    <row r="47" spans="1:10" ht="21" customHeight="1" x14ac:dyDescent="0.25">
      <c r="A47" s="85"/>
      <c r="B47" s="83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4"/>
    </row>
    <row r="48" spans="1:10" ht="21" customHeight="1" x14ac:dyDescent="0.25">
      <c r="A48" s="85"/>
      <c r="B48" s="83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4"/>
    </row>
    <row r="49" spans="1:10" ht="21" customHeight="1" x14ac:dyDescent="0.25">
      <c r="A49" s="85"/>
      <c r="B49" s="83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4"/>
    </row>
    <row r="50" spans="1:10" ht="21" customHeight="1" x14ac:dyDescent="0.25">
      <c r="A50" s="85"/>
      <c r="B50" s="83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4"/>
    </row>
    <row r="51" spans="1:10" ht="21" customHeight="1" x14ac:dyDescent="0.25">
      <c r="A51" s="60"/>
      <c r="B51" s="83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4"/>
    </row>
    <row r="52" spans="1:10" s="31" customFormat="1" ht="21" customHeight="1" x14ac:dyDescent="0.2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5"/>
    </row>
    <row r="53" spans="1:10" ht="21" customHeight="1" x14ac:dyDescent="0.2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1581.44</v>
      </c>
      <c r="G53" s="37">
        <f t="shared" si="22"/>
        <v>0</v>
      </c>
      <c r="H53" s="37">
        <f t="shared" si="22"/>
        <v>1581.44</v>
      </c>
      <c r="I53" s="35"/>
      <c r="J53" s="39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2" t="s">
        <v>14</v>
      </c>
    </row>
    <row r="58" spans="1:10" ht="21" customHeight="1" x14ac:dyDescent="0.25">
      <c r="A58" s="84">
        <f>E53</f>
        <v>0</v>
      </c>
      <c r="B58" s="79"/>
      <c r="C58" s="79">
        <f>H53</f>
        <v>1581.44</v>
      </c>
      <c r="D58" s="79"/>
      <c r="E58" s="79">
        <f>F53</f>
        <v>1581.44</v>
      </c>
      <c r="F58" s="79"/>
      <c r="G58" s="79">
        <f>G53</f>
        <v>0</v>
      </c>
      <c r="H58" s="79"/>
      <c r="I58" s="33">
        <f>A58-C58</f>
        <v>-1581.44</v>
      </c>
    </row>
    <row r="60" spans="1:10" ht="21" customHeight="1" x14ac:dyDescent="0.2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abSelected="1" view="pageBreakPreview" zoomScale="90" zoomScaleNormal="100" zoomScaleSheetLayoutView="90" workbookViewId="0">
      <selection activeCell="K30" sqref="K3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6" t="s">
        <v>73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 t="s">
        <v>91</v>
      </c>
      <c r="G5" s="102"/>
      <c r="H5" s="46" t="s">
        <v>20</v>
      </c>
      <c r="I5" s="8"/>
      <c r="J5" s="102" t="s">
        <v>94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92</v>
      </c>
      <c r="G6" s="104"/>
      <c r="H6" s="11" t="s">
        <v>22</v>
      </c>
      <c r="I6" s="10"/>
      <c r="J6" s="104" t="s">
        <v>95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93</v>
      </c>
      <c r="G7" s="104"/>
      <c r="H7" s="11" t="s">
        <v>24</v>
      </c>
      <c r="I7" s="12"/>
      <c r="J7" s="104"/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10" t="s">
        <v>90</v>
      </c>
      <c r="K8" s="111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2" t="s">
        <v>25</v>
      </c>
      <c r="C10" s="113"/>
      <c r="D10" s="16" t="s">
        <v>26</v>
      </c>
      <c r="E10" s="98" t="s">
        <v>27</v>
      </c>
      <c r="F10" s="100"/>
      <c r="G10" s="17" t="s">
        <v>28</v>
      </c>
      <c r="H10" s="18" t="s">
        <v>29</v>
      </c>
      <c r="I10" s="98" t="s">
        <v>30</v>
      </c>
      <c r="J10" s="100"/>
      <c r="K10" s="17" t="s">
        <v>31</v>
      </c>
    </row>
    <row r="11" spans="2:11" ht="20.100000000000001" customHeight="1" x14ac:dyDescent="0.25">
      <c r="B11" s="92">
        <v>1</v>
      </c>
      <c r="C11" s="93"/>
      <c r="D11" s="106" t="s">
        <v>32</v>
      </c>
      <c r="E11" s="92" t="s">
        <v>33</v>
      </c>
      <c r="F11" s="93"/>
      <c r="G11" s="19">
        <f>H11+I11</f>
        <v>0</v>
      </c>
      <c r="H11" s="19"/>
      <c r="I11" s="90"/>
      <c r="J11" s="91"/>
      <c r="K11" s="20" t="s">
        <v>34</v>
      </c>
    </row>
    <row r="12" spans="2:11" ht="20.100000000000001" customHeight="1" x14ac:dyDescent="0.25">
      <c r="B12" s="92">
        <v>2</v>
      </c>
      <c r="C12" s="93"/>
      <c r="D12" s="107"/>
      <c r="E12" s="94" t="s">
        <v>35</v>
      </c>
      <c r="F12" s="94"/>
      <c r="G12" s="55">
        <f t="shared" ref="G12:G26" si="0">H12+I12</f>
        <v>44.59</v>
      </c>
      <c r="H12" s="19">
        <v>44.59</v>
      </c>
      <c r="I12" s="90"/>
      <c r="J12" s="91"/>
      <c r="K12" s="20" t="s">
        <v>96</v>
      </c>
    </row>
    <row r="13" spans="2:11" ht="20.100000000000001" customHeight="1" x14ac:dyDescent="0.25">
      <c r="B13" s="52"/>
      <c r="C13" s="53"/>
      <c r="D13" s="107"/>
      <c r="E13" s="94" t="s">
        <v>35</v>
      </c>
      <c r="F13" s="94"/>
      <c r="G13" s="55">
        <f t="shared" si="0"/>
        <v>22.4</v>
      </c>
      <c r="H13" s="55">
        <v>22.4</v>
      </c>
      <c r="I13" s="50"/>
      <c r="J13" s="51"/>
      <c r="K13" s="20" t="s">
        <v>99</v>
      </c>
    </row>
    <row r="14" spans="2:11" ht="20.100000000000001" customHeight="1" x14ac:dyDescent="0.25">
      <c r="B14" s="52"/>
      <c r="C14" s="53"/>
      <c r="D14" s="107"/>
      <c r="E14" s="94" t="s">
        <v>35</v>
      </c>
      <c r="F14" s="94"/>
      <c r="G14" s="55">
        <f t="shared" si="0"/>
        <v>27.81</v>
      </c>
      <c r="H14" s="55">
        <v>27.81</v>
      </c>
      <c r="I14" s="50"/>
      <c r="J14" s="51"/>
      <c r="K14" s="20" t="s">
        <v>99</v>
      </c>
    </row>
    <row r="15" spans="2:11" ht="20.100000000000001" customHeight="1" x14ac:dyDescent="0.25">
      <c r="B15" s="52"/>
      <c r="C15" s="53"/>
      <c r="D15" s="107"/>
      <c r="E15" s="94" t="s">
        <v>35</v>
      </c>
      <c r="F15" s="94"/>
      <c r="G15" s="55">
        <f t="shared" si="0"/>
        <v>218.56</v>
      </c>
      <c r="H15" s="55">
        <f>189.56+29</f>
        <v>218.56</v>
      </c>
      <c r="I15" s="50"/>
      <c r="J15" s="51"/>
      <c r="K15" s="20" t="s">
        <v>101</v>
      </c>
    </row>
    <row r="16" spans="2:11" ht="20.100000000000001" customHeight="1" x14ac:dyDescent="0.25">
      <c r="B16" s="92">
        <v>3</v>
      </c>
      <c r="C16" s="93"/>
      <c r="D16" s="107"/>
      <c r="E16" s="92" t="s">
        <v>36</v>
      </c>
      <c r="F16" s="93"/>
      <c r="G16" s="55">
        <f t="shared" si="0"/>
        <v>0</v>
      </c>
      <c r="H16" s="19"/>
      <c r="I16" s="90"/>
      <c r="J16" s="91"/>
      <c r="K16" s="20" t="s">
        <v>34</v>
      </c>
    </row>
    <row r="17" spans="2:11" ht="20.100000000000001" customHeight="1" x14ac:dyDescent="0.25">
      <c r="B17" s="92">
        <v>4</v>
      </c>
      <c r="C17" s="93"/>
      <c r="D17" s="107"/>
      <c r="E17" s="92" t="s">
        <v>37</v>
      </c>
      <c r="F17" s="93"/>
      <c r="G17" s="55">
        <f t="shared" si="0"/>
        <v>57</v>
      </c>
      <c r="H17" s="19">
        <v>57</v>
      </c>
      <c r="I17" s="90"/>
      <c r="J17" s="91"/>
      <c r="K17" s="20" t="s">
        <v>38</v>
      </c>
    </row>
    <row r="18" spans="2:11" ht="20.100000000000001" customHeight="1" x14ac:dyDescent="0.25">
      <c r="B18" s="52"/>
      <c r="C18" s="53"/>
      <c r="D18" s="54"/>
      <c r="E18" s="92" t="s">
        <v>37</v>
      </c>
      <c r="F18" s="93"/>
      <c r="G18" s="55">
        <f t="shared" si="0"/>
        <v>145.19999999999999</v>
      </c>
      <c r="H18" s="55">
        <v>145.19999999999999</v>
      </c>
      <c r="I18" s="90"/>
      <c r="J18" s="91"/>
      <c r="K18" s="20" t="s">
        <v>97</v>
      </c>
    </row>
    <row r="19" spans="2:11" ht="20.100000000000001" customHeight="1" x14ac:dyDescent="0.25">
      <c r="B19" s="52"/>
      <c r="C19" s="53"/>
      <c r="D19" s="54"/>
      <c r="E19" s="92" t="s">
        <v>37</v>
      </c>
      <c r="F19" s="93"/>
      <c r="G19" s="55">
        <f t="shared" si="0"/>
        <v>37.5</v>
      </c>
      <c r="H19" s="55"/>
      <c r="I19" s="90">
        <v>37.5</v>
      </c>
      <c r="J19" s="91"/>
      <c r="K19" s="20" t="s">
        <v>102</v>
      </c>
    </row>
    <row r="20" spans="2:11" ht="20.100000000000001" customHeight="1" x14ac:dyDescent="0.25">
      <c r="B20" s="52"/>
      <c r="C20" s="53"/>
      <c r="D20" s="54"/>
      <c r="E20" s="92" t="s">
        <v>37</v>
      </c>
      <c r="F20" s="93"/>
      <c r="G20" s="56">
        <f t="shared" si="0"/>
        <v>66.5</v>
      </c>
      <c r="H20" s="55"/>
      <c r="I20" s="90">
        <v>66.5</v>
      </c>
      <c r="J20" s="91"/>
      <c r="K20" s="20" t="s">
        <v>98</v>
      </c>
    </row>
    <row r="21" spans="2:11" ht="20.100000000000001" customHeight="1" x14ac:dyDescent="0.25">
      <c r="B21" s="52"/>
      <c r="C21" s="53"/>
      <c r="D21" s="54"/>
      <c r="E21" s="92" t="s">
        <v>37</v>
      </c>
      <c r="F21" s="93"/>
      <c r="G21" s="55">
        <f t="shared" si="0"/>
        <v>213</v>
      </c>
      <c r="H21" s="55">
        <v>213</v>
      </c>
      <c r="I21" s="90"/>
      <c r="J21" s="91"/>
      <c r="K21" s="20" t="s">
        <v>100</v>
      </c>
    </row>
    <row r="22" spans="2:11" ht="20.100000000000001" customHeight="1" x14ac:dyDescent="0.25">
      <c r="B22" s="52"/>
      <c r="C22" s="53"/>
      <c r="D22" s="54"/>
      <c r="E22" s="92" t="s">
        <v>37</v>
      </c>
      <c r="F22" s="93"/>
      <c r="G22" s="55">
        <f t="shared" si="0"/>
        <v>68.5</v>
      </c>
      <c r="H22" s="55"/>
      <c r="I22" s="90">
        <f>35+33.5</f>
        <v>68.5</v>
      </c>
      <c r="J22" s="91"/>
      <c r="K22" s="20" t="s">
        <v>103</v>
      </c>
    </row>
    <row r="23" spans="2:11" ht="20.100000000000001" customHeight="1" x14ac:dyDescent="0.25">
      <c r="B23" s="52"/>
      <c r="C23" s="53"/>
      <c r="D23" s="54"/>
      <c r="E23" s="92" t="s">
        <v>37</v>
      </c>
      <c r="F23" s="93"/>
      <c r="G23" s="55">
        <f t="shared" si="0"/>
        <v>38</v>
      </c>
      <c r="H23" s="55"/>
      <c r="I23" s="90">
        <v>38</v>
      </c>
      <c r="J23" s="91"/>
      <c r="K23" s="20" t="s">
        <v>104</v>
      </c>
    </row>
    <row r="24" spans="2:11" ht="20.100000000000001" customHeight="1" x14ac:dyDescent="0.25">
      <c r="B24" s="92">
        <v>5</v>
      </c>
      <c r="C24" s="93"/>
      <c r="D24" s="106" t="s">
        <v>39</v>
      </c>
      <c r="E24" s="92" t="s">
        <v>37</v>
      </c>
      <c r="F24" s="93"/>
      <c r="G24" s="55">
        <f t="shared" si="0"/>
        <v>81</v>
      </c>
      <c r="H24" s="19">
        <v>81</v>
      </c>
      <c r="I24" s="90"/>
      <c r="J24" s="91"/>
      <c r="K24" s="20" t="s">
        <v>105</v>
      </c>
    </row>
    <row r="25" spans="2:11" ht="20.100000000000001" customHeight="1" x14ac:dyDescent="0.25">
      <c r="B25" s="92">
        <v>6</v>
      </c>
      <c r="C25" s="93"/>
      <c r="D25" s="107"/>
      <c r="E25" s="94"/>
      <c r="F25" s="94"/>
      <c r="G25" s="55">
        <f t="shared" si="0"/>
        <v>0</v>
      </c>
      <c r="H25" s="19"/>
      <c r="I25" s="90"/>
      <c r="J25" s="91"/>
      <c r="K25" s="20"/>
    </row>
    <row r="26" spans="2:11" ht="20.100000000000001" customHeight="1" x14ac:dyDescent="0.25">
      <c r="B26" s="92">
        <v>7</v>
      </c>
      <c r="C26" s="93"/>
      <c r="D26" s="108"/>
      <c r="E26" s="94"/>
      <c r="F26" s="94"/>
      <c r="G26" s="55">
        <f t="shared" si="0"/>
        <v>0</v>
      </c>
      <c r="H26" s="19"/>
      <c r="I26" s="90"/>
      <c r="J26" s="91"/>
      <c r="K26" s="20"/>
    </row>
    <row r="27" spans="2:11" ht="20.100000000000001" customHeight="1" x14ac:dyDescent="0.25">
      <c r="B27" s="98" t="s">
        <v>40</v>
      </c>
      <c r="C27" s="99"/>
      <c r="D27" s="99"/>
      <c r="E27" s="99"/>
      <c r="F27" s="100"/>
      <c r="G27" s="21">
        <f>SUM(G11:G26)</f>
        <v>1020.06</v>
      </c>
      <c r="H27" s="21">
        <f>SUM(H11:H26)</f>
        <v>809.56</v>
      </c>
      <c r="I27" s="96">
        <f>SUM(I11:J26)</f>
        <v>210.5</v>
      </c>
      <c r="J27" s="97"/>
      <c r="K27" s="22"/>
    </row>
    <row r="28" spans="2:11" ht="20.100000000000001" customHeight="1" x14ac:dyDescent="0.25">
      <c r="B28" s="15"/>
      <c r="C28" s="15"/>
      <c r="D28" s="15"/>
      <c r="E28" s="15"/>
      <c r="F28" s="15"/>
      <c r="G28" s="15"/>
      <c r="H28" s="15"/>
      <c r="I28" s="15"/>
      <c r="J28" s="23"/>
      <c r="K28" s="15"/>
    </row>
    <row r="29" spans="2:11" ht="20.100000000000001" customHeight="1" x14ac:dyDescent="0.25">
      <c r="B29" s="101" t="s">
        <v>29</v>
      </c>
      <c r="C29" s="101"/>
      <c r="D29" s="101"/>
      <c r="E29" s="101"/>
      <c r="F29" s="101"/>
      <c r="G29" s="101" t="s">
        <v>41</v>
      </c>
      <c r="H29" s="101"/>
      <c r="I29" s="101"/>
      <c r="J29" s="101"/>
      <c r="K29" s="17" t="s">
        <v>42</v>
      </c>
    </row>
    <row r="30" spans="2:11" ht="20.100000000000001" customHeight="1" x14ac:dyDescent="0.25">
      <c r="B30" s="95">
        <f>H27</f>
        <v>809.56</v>
      </c>
      <c r="C30" s="95"/>
      <c r="D30" s="95"/>
      <c r="E30" s="95"/>
      <c r="F30" s="95"/>
      <c r="G30" s="95">
        <f>I27</f>
        <v>210.5</v>
      </c>
      <c r="H30" s="95"/>
      <c r="I30" s="95"/>
      <c r="J30" s="95"/>
      <c r="K30" s="24">
        <f>SUM(B30:J30)</f>
        <v>1020.06</v>
      </c>
    </row>
    <row r="31" spans="2:11" ht="20.100000000000001" customHeigh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20.100000000000001" customHeight="1" x14ac:dyDescent="0.25">
      <c r="B32" s="15" t="s">
        <v>43</v>
      </c>
      <c r="C32" s="15"/>
      <c r="D32" s="15"/>
      <c r="E32" s="15"/>
      <c r="F32" s="15" t="s">
        <v>44</v>
      </c>
      <c r="G32" s="15" t="s">
        <v>45</v>
      </c>
      <c r="H32" s="15"/>
      <c r="I32" s="15"/>
      <c r="J32" s="15" t="s">
        <v>46</v>
      </c>
      <c r="K32" s="15"/>
    </row>
    <row r="35" spans="1:11" ht="17.399999999999999" x14ac:dyDescent="0.25">
      <c r="A35" s="86" t="s">
        <v>82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7" spans="1:11" ht="20.100000000000001" customHeight="1" x14ac:dyDescent="0.25">
      <c r="B37" s="7"/>
      <c r="C37" s="8"/>
      <c r="D37" s="46" t="s">
        <v>19</v>
      </c>
      <c r="E37" s="46"/>
      <c r="F37" s="102" t="str">
        <f>F5</f>
        <v>安黎欢</v>
      </c>
      <c r="G37" s="102"/>
      <c r="H37" s="46" t="s">
        <v>20</v>
      </c>
      <c r="I37" s="8"/>
      <c r="J37" s="102" t="str">
        <f>J5</f>
        <v>项目经理</v>
      </c>
      <c r="K37" s="103"/>
    </row>
    <row r="38" spans="1:11" ht="20.100000000000001" customHeight="1" x14ac:dyDescent="0.25">
      <c r="B38" s="9"/>
      <c r="C38" s="10"/>
      <c r="D38" s="11" t="s">
        <v>21</v>
      </c>
      <c r="E38" s="11"/>
      <c r="F38" s="104" t="str">
        <f>F6</f>
        <v>深圳</v>
      </c>
      <c r="G38" s="104"/>
      <c r="H38" s="11" t="s">
        <v>22</v>
      </c>
      <c r="I38" s="10"/>
      <c r="J38" s="104" t="str">
        <f>J6</f>
        <v>业务6组</v>
      </c>
      <c r="K38" s="105"/>
    </row>
    <row r="39" spans="1:11" ht="20.100000000000001" customHeight="1" x14ac:dyDescent="0.25">
      <c r="B39" s="9"/>
      <c r="C39" s="10"/>
      <c r="D39" s="11" t="s">
        <v>23</v>
      </c>
      <c r="E39" s="11"/>
      <c r="F39" s="104" t="str">
        <f>F7</f>
        <v>2022年8月29日-9月2日</v>
      </c>
      <c r="G39" s="104"/>
      <c r="H39" s="11" t="s">
        <v>24</v>
      </c>
      <c r="I39" s="12"/>
      <c r="J39" s="104">
        <f>J7</f>
        <v>0</v>
      </c>
      <c r="K39" s="105"/>
    </row>
    <row r="40" spans="1:11" ht="20.100000000000001" customHeight="1" x14ac:dyDescent="0.25">
      <c r="B40" s="13"/>
      <c r="C40" s="14"/>
      <c r="D40" s="47"/>
      <c r="E40" s="47"/>
      <c r="F40" s="48"/>
      <c r="G40" s="48"/>
      <c r="H40" s="47" t="s">
        <v>81</v>
      </c>
      <c r="I40" s="49"/>
      <c r="J40" s="110" t="str">
        <f>J8</f>
        <v>HMEA-220724-ZJT854</v>
      </c>
      <c r="K40" s="111"/>
    </row>
    <row r="41" spans="1:11" ht="20.100000000000001" customHeight="1" x14ac:dyDescent="0.25"/>
    <row r="42" spans="1:11" ht="20.100000000000001" customHeight="1" x14ac:dyDescent="0.25">
      <c r="B42" s="94"/>
      <c r="C42" s="94"/>
      <c r="D42" s="44" t="s">
        <v>87</v>
      </c>
      <c r="E42" s="94" t="s">
        <v>88</v>
      </c>
      <c r="F42" s="94"/>
      <c r="G42" s="19" t="s">
        <v>86</v>
      </c>
      <c r="H42" s="19" t="s">
        <v>84</v>
      </c>
      <c r="I42" s="109" t="s">
        <v>85</v>
      </c>
      <c r="J42" s="109"/>
      <c r="K42" s="45" t="s">
        <v>83</v>
      </c>
    </row>
    <row r="43" spans="1:11" ht="20.100000000000001" customHeight="1" x14ac:dyDescent="0.25">
      <c r="B43" s="94">
        <v>1</v>
      </c>
      <c r="C43" s="94"/>
      <c r="D43" s="43" t="s">
        <v>92</v>
      </c>
      <c r="E43" s="94" t="s">
        <v>106</v>
      </c>
      <c r="F43" s="94"/>
      <c r="G43" s="19">
        <v>100</v>
      </c>
      <c r="H43" s="19">
        <v>5</v>
      </c>
      <c r="I43" s="90">
        <f>G43*H43</f>
        <v>500</v>
      </c>
      <c r="J43" s="91"/>
      <c r="K43" s="25"/>
    </row>
    <row r="44" spans="1:11" ht="20.100000000000001" customHeight="1" x14ac:dyDescent="0.25">
      <c r="B44" s="94">
        <v>2</v>
      </c>
      <c r="C44" s="94"/>
      <c r="D44" s="43"/>
      <c r="E44" s="94"/>
      <c r="F44" s="94"/>
      <c r="G44" s="19">
        <v>0</v>
      </c>
      <c r="H44" s="19">
        <v>0</v>
      </c>
      <c r="I44" s="90">
        <f t="shared" ref="I44:I45" si="1">G44*H44</f>
        <v>0</v>
      </c>
      <c r="J44" s="91"/>
      <c r="K44" s="25"/>
    </row>
    <row r="45" spans="1:11" ht="20.100000000000001" customHeight="1" x14ac:dyDescent="0.25">
      <c r="B45" s="94">
        <v>3</v>
      </c>
      <c r="C45" s="94"/>
      <c r="D45" s="43"/>
      <c r="E45" s="94"/>
      <c r="F45" s="94"/>
      <c r="G45" s="19">
        <v>0</v>
      </c>
      <c r="H45" s="19">
        <v>0</v>
      </c>
      <c r="I45" s="90">
        <f t="shared" si="1"/>
        <v>0</v>
      </c>
      <c r="J45" s="91"/>
      <c r="K45" s="25"/>
    </row>
    <row r="46" spans="1:11" ht="20.100000000000001" customHeight="1" x14ac:dyDescent="0.25">
      <c r="B46" s="98" t="s">
        <v>40</v>
      </c>
      <c r="C46" s="99"/>
      <c r="D46" s="99"/>
      <c r="E46" s="99"/>
      <c r="F46" s="100"/>
      <c r="G46" s="21"/>
      <c r="H46" s="21">
        <f>SUM(H28:H45)</f>
        <v>5</v>
      </c>
      <c r="I46" s="96">
        <f>SUM(I43:J45)</f>
        <v>500</v>
      </c>
      <c r="J46" s="97"/>
      <c r="K46" s="22"/>
    </row>
    <row r="47" spans="1:11" ht="20.100000000000001" customHeight="1" x14ac:dyDescent="0.25">
      <c r="B47" s="15" t="s">
        <v>43</v>
      </c>
      <c r="C47" s="15"/>
      <c r="D47" s="15"/>
      <c r="E47" s="15"/>
      <c r="F47" s="15" t="s">
        <v>44</v>
      </c>
      <c r="G47" s="15" t="s">
        <v>45</v>
      </c>
      <c r="H47" s="15"/>
      <c r="I47" s="15"/>
      <c r="J47" s="15" t="s">
        <v>46</v>
      </c>
      <c r="K47" s="15"/>
    </row>
  </sheetData>
  <mergeCells count="77">
    <mergeCell ref="A35:K35"/>
    <mergeCell ref="J40:K40"/>
    <mergeCell ref="J8:K8"/>
    <mergeCell ref="B43:C43"/>
    <mergeCell ref="E43:F43"/>
    <mergeCell ref="I43:J43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B46:F46"/>
    <mergeCell ref="I46:J46"/>
    <mergeCell ref="F37:G37"/>
    <mergeCell ref="J37:K37"/>
    <mergeCell ref="F38:G38"/>
    <mergeCell ref="J38:K38"/>
    <mergeCell ref="F39:G39"/>
    <mergeCell ref="J39:K39"/>
    <mergeCell ref="B44:C44"/>
    <mergeCell ref="E44:F44"/>
    <mergeCell ref="I44:J44"/>
    <mergeCell ref="B42:C42"/>
    <mergeCell ref="E42:F42"/>
    <mergeCell ref="I42:J42"/>
    <mergeCell ref="B45:C45"/>
    <mergeCell ref="E45:F45"/>
    <mergeCell ref="I45:J45"/>
    <mergeCell ref="B3:K3"/>
    <mergeCell ref="B25:C25"/>
    <mergeCell ref="J5:K5"/>
    <mergeCell ref="J6:K6"/>
    <mergeCell ref="J7:K7"/>
    <mergeCell ref="I16:J16"/>
    <mergeCell ref="F5:G5"/>
    <mergeCell ref="F6:G6"/>
    <mergeCell ref="F7:G7"/>
    <mergeCell ref="D24:D26"/>
    <mergeCell ref="I17:J17"/>
    <mergeCell ref="I10:J10"/>
    <mergeCell ref="I11:J11"/>
    <mergeCell ref="I12:J12"/>
    <mergeCell ref="E16:F16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  <mergeCell ref="E20:F20"/>
    <mergeCell ref="E21:F21"/>
    <mergeCell ref="E22:F22"/>
    <mergeCell ref="E23:F23"/>
    <mergeCell ref="E13:F13"/>
    <mergeCell ref="E14:F14"/>
    <mergeCell ref="E15:F15"/>
    <mergeCell ref="E18:F18"/>
    <mergeCell ref="E19:F19"/>
    <mergeCell ref="I23:J23"/>
    <mergeCell ref="I18:J18"/>
    <mergeCell ref="I19:J19"/>
    <mergeCell ref="I20:J20"/>
    <mergeCell ref="I21:J21"/>
    <mergeCell ref="I22:J22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2022-09-09T07:43:03Z</cp:lastPrinted>
  <dcterms:created xsi:type="dcterms:W3CDTF">2014-04-15T08:52:03Z</dcterms:created>
  <dcterms:modified xsi:type="dcterms:W3CDTF">2022-09-09T07:43:16Z</dcterms:modified>
</cp:coreProperties>
</file>