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20385" windowHeight="8370" tabRatio="924"/>
  </bookViews>
  <sheets>
    <sheet name="会议需求表（通用）" sheetId="44" r:id="rId1"/>
  </sheets>
  <calcPr calcId="144525" concurrentCalc="0"/>
</workbook>
</file>

<file path=xl/sharedStrings.xml><?xml version="1.0" encoding="utf-8"?>
<sst xmlns="http://schemas.openxmlformats.org/spreadsheetml/2006/main" count="197">
  <si>
    <t>安斯泰来制药（中国）有限公司会议需求表（通用）</t>
  </si>
  <si>
    <t>会议名称：</t>
  </si>
  <si>
    <t>TMX-67临床研究结果专家咨询会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</si>
  <si>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</si>
  <si>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北京</t>
  </si>
  <si>
    <t>供应商名称：</t>
  </si>
  <si>
    <t>中国康辉旅行社集团有限责任公司</t>
  </si>
  <si>
    <t>会议类型：</t>
  </si>
  <si>
    <t>专家顾问咨询会议</t>
  </si>
  <si>
    <t xml:space="preserve"> 参加人数：</t>
  </si>
  <si>
    <t>18人</t>
  </si>
  <si>
    <t>联系人/电话：</t>
  </si>
  <si>
    <t>马丽娜/13811302348</t>
  </si>
  <si>
    <t>会议时间：</t>
  </si>
  <si>
    <t>2017年11月19日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</si>
  <si>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</si>
  <si>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</si>
  <si>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</si>
  <si>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</si>
  <si>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</si>
  <si>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</si>
  <si>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</si>
  <si>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</si>
  <si>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</si>
  <si>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</si>
  <si>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</si>
  <si>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</si>
  <si>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</si>
  <si>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</si>
  <si>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</si>
  <si>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</si>
  <si>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会议地酒店：北京希尔顿大酒店</t>
  </si>
  <si>
    <t>普通大床房</t>
  </si>
  <si>
    <t>月</t>
  </si>
  <si>
    <t>日</t>
  </si>
  <si>
    <t>晚</t>
  </si>
  <si>
    <t>间</t>
  </si>
  <si>
    <t>包含服务费、双早
房间最晚保留到当日下午4点</t>
  </si>
  <si>
    <t>普通双床房</t>
  </si>
  <si>
    <t>行政大床房</t>
  </si>
  <si>
    <t>A-2</t>
  </si>
  <si>
    <t>集结地酒店-1</t>
  </si>
  <si>
    <t>A-3</t>
  </si>
  <si>
    <t>集结地酒店-2</t>
  </si>
  <si>
    <t>A-4</t>
  </si>
  <si>
    <t>签证地酒店</t>
  </si>
  <si>
    <t>A-5</t>
  </si>
  <si>
    <t>会议室1</t>
  </si>
  <si>
    <t>会议人数:20人、摆桌:U型桌</t>
  </si>
  <si>
    <t>场/天</t>
  </si>
  <si>
    <r>
      <t xml:space="preserve">名仕7轩，面积：120㎡，高3.2m
</t>
    </r>
    <r>
      <rPr>
        <sz val="9"/>
        <color rgb="FFFF0000"/>
        <rFont val="宋体"/>
        <charset val="134"/>
      </rPr>
      <t>含茶歇及自助餐价格（会议报价最低15人起定）</t>
    </r>
  </si>
  <si>
    <t>投影仪/幕布</t>
  </si>
  <si>
    <t>说明投影流明和幕布尺寸</t>
  </si>
  <si>
    <t>台/天</t>
  </si>
  <si>
    <t>酒店会场含投影幕布：5000流明，120寸；纸、笔</t>
  </si>
  <si>
    <t>茶歇</t>
  </si>
  <si>
    <t>人/天</t>
  </si>
  <si>
    <t>会场价格包含茶歇价格</t>
  </si>
  <si>
    <t>话筒</t>
  </si>
  <si>
    <t>立麦:11个/手麦无线:2个</t>
  </si>
  <si>
    <t>个/套</t>
  </si>
  <si>
    <t>酒店无法提供立麦设备，需外租
外租设备：音响一套、11只-15只立麦，共3500元/套
酒店免费提供无线麦克：2只</t>
  </si>
  <si>
    <t>会场设备</t>
  </si>
  <si>
    <t>视频切换、反看板、计时器、音频设备等</t>
  </si>
  <si>
    <t>其他</t>
  </si>
  <si>
    <t>简易搭建或会议包价</t>
  </si>
  <si>
    <t>A-6</t>
  </si>
  <si>
    <t>会议室2</t>
  </si>
  <si>
    <t>使用人数、摆放桌型以及层高等要求</t>
  </si>
  <si>
    <t>说明有线麦/无线麦，数量</t>
  </si>
  <si>
    <t>个/天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</si>
  <si>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</si>
  <si>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</si>
  <si>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</si>
  <si>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</si>
  <si>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</si>
  <si>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</si>
  <si>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</si>
  <si>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</si>
  <si>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自助餐</t>
  </si>
  <si>
    <t>餐</t>
  </si>
  <si>
    <t>人</t>
  </si>
  <si>
    <t>周六日无晚餐常开自助，建议酒店零点</t>
  </si>
  <si>
    <t>B-2</t>
  </si>
  <si>
    <t>桌餐</t>
  </si>
  <si>
    <t>B-3</t>
  </si>
  <si>
    <t>午</t>
  </si>
  <si>
    <t>会场价格包含自助餐价格</t>
  </si>
  <si>
    <t>B-4</t>
  </si>
  <si>
    <t>B-5</t>
  </si>
  <si>
    <t>次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</si>
  <si>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</si>
  <si>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</si>
  <si>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</si>
  <si>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</si>
  <si>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Buick GL8商务车</t>
  </si>
  <si>
    <t>辆/趟</t>
  </si>
  <si>
    <t>4座帕萨特或别克</t>
  </si>
  <si>
    <t>北京用车：机场-酒店往返单次260元/次</t>
  </si>
  <si>
    <t>上海用车：机场-市区往返单次350元/次</t>
  </si>
  <si>
    <t>青岛用车：机场-市区往返单次300元/次</t>
  </si>
  <si>
    <t>22座空调车（考斯特/其他品牌）</t>
  </si>
  <si>
    <t>33座空调车（金龙/大宇/现代）</t>
  </si>
  <si>
    <t>其他，45座空调车</t>
  </si>
  <si>
    <t>C-2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</si>
  <si>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</si>
  <si>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t>辆/天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</si>
  <si>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</si>
  <si>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</si>
  <si>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C-4</t>
  </si>
  <si>
    <t>高铁或动车票</t>
  </si>
  <si>
    <r>
      <rPr>
        <sz val="9"/>
        <color theme="1"/>
        <rFont val="宋体"/>
        <charset val="134"/>
      </rPr>
      <t xml:space="preserve">从 </t>
    </r>
    <r>
      <rPr>
        <u/>
        <sz val="9"/>
        <color rgb="FFC00000"/>
        <rFont val="宋体"/>
        <charset val="134"/>
      </rPr>
      <t>****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****</t>
    </r>
  </si>
  <si>
    <t>座</t>
  </si>
  <si>
    <t>人/单程</t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</si>
  <si>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</si>
  <si>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</si>
  <si>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</si>
  <si>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</si>
  <si>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rgb="FFC00000"/>
        <rFont val="宋体"/>
        <charset val="134"/>
      </rPr>
      <t xml:space="preserve"> 交通意外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20  </t>
    </r>
    <r>
      <rPr>
        <sz val="9"/>
        <rFont val="宋体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</si>
  <si>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</si>
  <si>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</si>
  <si>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</si>
  <si>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</si>
  <si>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</si>
  <si>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如有固定价格请填写</t>
  </si>
  <si>
    <t>D-4</t>
  </si>
  <si>
    <t>背景板</t>
  </si>
  <si>
    <r>
      <rPr>
        <sz val="9"/>
        <rFont val="宋体"/>
        <charset val="134"/>
      </rPr>
      <t>长、宽、高分别是，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</si>
  <si>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平方米</t>
  </si>
  <si>
    <t>D-5</t>
  </si>
  <si>
    <t>讲台/签到台鲜花</t>
  </si>
  <si>
    <t>D-6</t>
  </si>
  <si>
    <t>桌卡</t>
  </si>
  <si>
    <t>块</t>
  </si>
  <si>
    <t>D-7</t>
  </si>
  <si>
    <t>X展架</t>
  </si>
  <si>
    <t>D-8</t>
  </si>
  <si>
    <t>摄影</t>
  </si>
  <si>
    <t>天</t>
  </si>
  <si>
    <t>D-9</t>
  </si>
  <si>
    <t>摄像</t>
  </si>
  <si>
    <t>D-10</t>
  </si>
  <si>
    <t>接机牌</t>
  </si>
  <si>
    <t>D-11</t>
  </si>
  <si>
    <t>客人用水</t>
  </si>
  <si>
    <t>瓶</t>
  </si>
  <si>
    <t>免费赠送</t>
  </si>
  <si>
    <t>E</t>
  </si>
  <si>
    <t>工作人员费用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</si>
  <si>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</si>
  <si>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</si>
  <si>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</si>
  <si>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</si>
  <si>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</si>
  <si>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</si>
  <si>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</si>
  <si>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</si>
  <si>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</si>
  <si>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</si>
  <si>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</si>
  <si>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</si>
  <si>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</si>
  <si>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</si>
  <si>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</si>
  <si>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</si>
  <si>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</si>
  <si>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</si>
  <si>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</si>
  <si>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</si>
  <si>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</si>
  <si>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</si>
  <si>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</si>
  <si>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</si>
  <si>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北京</t>
    </r>
  </si>
  <si>
    <t>经济</t>
  </si>
  <si>
    <t>散客</t>
  </si>
  <si>
    <t>张</t>
  </si>
  <si>
    <t>全部按照往返2600元报价</t>
  </si>
  <si>
    <t>H-2</t>
  </si>
  <si>
    <t>国际航段1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</si>
  <si>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</si>
  <si>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H-3</t>
  </si>
  <si>
    <t>国际航段2</t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</si>
  <si>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</si>
  <si>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</si>
  <si>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</si>
  <si>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</si>
  <si>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</si>
  <si>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</si>
  <si>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</si>
  <si>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>一等</t>
  </si>
  <si>
    <t>二等</t>
  </si>
  <si>
    <t>商务</t>
  </si>
  <si>
    <t>团体</t>
  </si>
  <si>
    <t>三等</t>
  </si>
  <si>
    <t>头等</t>
  </si>
  <si>
    <t>VIP桌餐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</si>
</sst>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_ * #,##0_ ;_ * \-#,##0_ ;_ * &quot;-&quot;??_ ;_ @_ "/>
    <numFmt numFmtId="177" formatCode="#,##0;[Red]#,##0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rgb="FFC00000"/>
      <name val="宋体"/>
      <charset val="134"/>
    </font>
    <font>
      <b/>
      <u/>
      <sz val="9"/>
      <color theme="1"/>
      <name val="宋体"/>
      <charset val="134"/>
    </font>
    <font>
      <b/>
      <sz val="8"/>
      <color rgb="FFC00000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9"/>
      <color theme="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u/>
      <sz val="9"/>
      <name val="宋体"/>
      <charset val="134"/>
    </font>
    <font>
      <u/>
      <sz val="9"/>
      <color rgb="FFC00000"/>
      <name val="宋体"/>
      <charset val="134"/>
    </font>
    <font>
      <sz val="9"/>
      <color rgb="FFC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</fills>
  <borders count="104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double">
        <color rgb="FFC00000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C00000"/>
      </right>
      <top style="hair">
        <color auto="1"/>
      </top>
      <bottom/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thin">
        <color auto="1"/>
      </bottom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rgb="FFC00000"/>
      </left>
      <right style="thin">
        <color auto="1"/>
      </right>
      <top/>
      <bottom/>
      <diagonal/>
    </border>
    <border>
      <left style="thin">
        <color auto="1"/>
      </left>
      <right style="double">
        <color rgb="FFC00000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1" fillId="25" borderId="9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6" borderId="10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100" applyNumberFormat="0" applyFill="0" applyAlignment="0" applyProtection="0">
      <alignment vertical="center"/>
    </xf>
    <xf numFmtId="0" fontId="22" fillId="0" borderId="100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99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24" borderId="97" applyNumberFormat="0" applyAlignment="0" applyProtection="0">
      <alignment vertical="center"/>
    </xf>
    <xf numFmtId="0" fontId="31" fillId="24" borderId="98" applyNumberFormat="0" applyAlignment="0" applyProtection="0">
      <alignment vertical="center"/>
    </xf>
    <xf numFmtId="0" fontId="16" fillId="15" borderId="96" applyNumberFormat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5" fillId="0" borderId="101" applyNumberFormat="0" applyFill="0" applyAlignment="0" applyProtection="0">
      <alignment vertical="center"/>
    </xf>
    <xf numFmtId="0" fontId="26" fillId="0" borderId="102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14" fillId="2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43" fontId="0" fillId="0" borderId="0" applyFont="0" applyFill="0" applyBorder="0" applyAlignment="0" applyProtection="0"/>
  </cellStyleXfs>
  <cellXfs count="28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2" applyFont="1" applyBorder="1">
      <alignment vertical="center"/>
    </xf>
    <xf numFmtId="0" fontId="3" fillId="0" borderId="0" xfId="52" applyFont="1" applyFill="1" applyBorder="1">
      <alignment vertical="center"/>
    </xf>
    <xf numFmtId="0" fontId="4" fillId="0" borderId="0" xfId="52" applyFont="1" applyBorder="1">
      <alignment vertical="center"/>
    </xf>
    <xf numFmtId="0" fontId="3" fillId="0" borderId="0" xfId="52" applyFont="1" applyBorder="1">
      <alignment vertical="center"/>
    </xf>
    <xf numFmtId="0" fontId="3" fillId="0" borderId="0" xfId="52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6" fillId="0" borderId="0" xfId="53" applyFont="1" applyFill="1" applyBorder="1" applyAlignment="1">
      <alignment horizontal="center" vertical="center"/>
    </xf>
    <xf numFmtId="0" fontId="7" fillId="2" borderId="0" xfId="52" applyFont="1" applyFill="1" applyBorder="1" applyAlignment="1">
      <alignment horizontal="left" vertical="center"/>
    </xf>
    <xf numFmtId="0" fontId="6" fillId="0" borderId="0" xfId="53" applyFont="1" applyBorder="1" applyAlignment="1">
      <alignment horizontal="left" vertical="center"/>
    </xf>
    <xf numFmtId="0" fontId="8" fillId="0" borderId="0" xfId="52" applyFont="1" applyFill="1" applyBorder="1" applyAlignment="1">
      <alignment vertical="center"/>
    </xf>
    <xf numFmtId="0" fontId="2" fillId="0" borderId="0" xfId="52" applyFont="1" applyBorder="1" applyAlignment="1">
      <alignment vertical="center"/>
    </xf>
    <xf numFmtId="0" fontId="2" fillId="0" borderId="0" xfId="52" applyFont="1" applyFill="1" applyBorder="1" applyAlignment="1">
      <alignment vertical="center"/>
    </xf>
    <xf numFmtId="0" fontId="3" fillId="0" borderId="0" xfId="52" applyFont="1" applyBorder="1" applyAlignment="1">
      <alignment vertical="center"/>
    </xf>
    <xf numFmtId="0" fontId="9" fillId="0" borderId="1" xfId="52" applyFont="1" applyBorder="1" applyAlignment="1">
      <alignment vertical="center"/>
    </xf>
    <xf numFmtId="0" fontId="9" fillId="0" borderId="2" xfId="52" applyFont="1" applyBorder="1" applyAlignment="1">
      <alignment horizontal="left" vertical="center" wrapText="1"/>
    </xf>
    <xf numFmtId="0" fontId="4" fillId="3" borderId="3" xfId="53" applyFont="1" applyFill="1" applyBorder="1" applyAlignment="1">
      <alignment horizontal="center" vertical="center"/>
    </xf>
    <xf numFmtId="0" fontId="4" fillId="3" borderId="4" xfId="53" applyFont="1" applyFill="1" applyBorder="1" applyAlignment="1">
      <alignment horizontal="center" vertical="center"/>
    </xf>
    <xf numFmtId="0" fontId="4" fillId="3" borderId="5" xfId="53" applyFont="1" applyFill="1" applyBorder="1" applyAlignment="1">
      <alignment horizontal="center" vertical="center"/>
    </xf>
    <xf numFmtId="0" fontId="4" fillId="3" borderId="6" xfId="53" applyFont="1" applyFill="1" applyBorder="1" applyAlignment="1">
      <alignment horizontal="center" vertical="center"/>
    </xf>
    <xf numFmtId="0" fontId="4" fillId="3" borderId="7" xfId="53" applyFont="1" applyFill="1" applyBorder="1" applyAlignment="1">
      <alignment horizontal="center" vertical="center"/>
    </xf>
    <xf numFmtId="0" fontId="3" fillId="0" borderId="8" xfId="52" applyFont="1" applyFill="1" applyBorder="1" applyAlignment="1">
      <alignment vertical="center"/>
    </xf>
    <xf numFmtId="0" fontId="3" fillId="0" borderId="9" xfId="52" applyFont="1" applyFill="1" applyBorder="1" applyAlignment="1">
      <alignment vertical="center"/>
    </xf>
    <xf numFmtId="0" fontId="3" fillId="0" borderId="10" xfId="52" applyFont="1" applyFill="1" applyBorder="1" applyAlignment="1">
      <alignment vertical="center"/>
    </xf>
    <xf numFmtId="0" fontId="3" fillId="0" borderId="0" xfId="52" applyFont="1" applyFill="1" applyBorder="1" applyAlignment="1">
      <alignment vertical="center"/>
    </xf>
    <xf numFmtId="0" fontId="3" fillId="0" borderId="11" xfId="52" applyFont="1" applyBorder="1" applyAlignment="1">
      <alignment horizontal="center" vertical="center"/>
    </xf>
    <xf numFmtId="0" fontId="3" fillId="4" borderId="12" xfId="52" applyFont="1" applyFill="1" applyBorder="1" applyAlignment="1">
      <alignment horizontal="left" vertical="center"/>
    </xf>
    <xf numFmtId="0" fontId="3" fillId="0" borderId="12" xfId="52" applyFont="1" applyFill="1" applyBorder="1" applyAlignment="1">
      <alignment horizontal="center" vertical="center"/>
    </xf>
    <xf numFmtId="0" fontId="3" fillId="4" borderId="12" xfId="52" applyFont="1" applyFill="1" applyBorder="1" applyAlignment="1">
      <alignment horizontal="center" vertical="center"/>
    </xf>
    <xf numFmtId="0" fontId="3" fillId="0" borderId="13" xfId="52" applyFont="1" applyBorder="1" applyAlignment="1">
      <alignment horizontal="center" vertical="center"/>
    </xf>
    <xf numFmtId="0" fontId="3" fillId="4" borderId="14" xfId="52" applyFont="1" applyFill="1" applyBorder="1" applyAlignment="1">
      <alignment horizontal="left" vertical="center"/>
    </xf>
    <xf numFmtId="0" fontId="3" fillId="0" borderId="14" xfId="52" applyFont="1" applyFill="1" applyBorder="1" applyAlignment="1">
      <alignment horizontal="center" vertical="center"/>
    </xf>
    <xf numFmtId="0" fontId="3" fillId="4" borderId="14" xfId="52" applyFont="1" applyFill="1" applyBorder="1" applyAlignment="1">
      <alignment horizontal="center" vertical="center"/>
    </xf>
    <xf numFmtId="0" fontId="3" fillId="0" borderId="14" xfId="52" applyFont="1" applyBorder="1" applyAlignment="1">
      <alignment horizontal="left" vertical="center"/>
    </xf>
    <xf numFmtId="0" fontId="10" fillId="0" borderId="14" xfId="53" applyFont="1" applyFill="1" applyBorder="1" applyAlignment="1">
      <alignment horizontal="left" vertical="center"/>
    </xf>
    <xf numFmtId="0" fontId="10" fillId="4" borderId="14" xfId="53" applyFont="1" applyFill="1" applyBorder="1" applyAlignment="1">
      <alignment vertical="center" wrapText="1"/>
    </xf>
    <xf numFmtId="0" fontId="10" fillId="4" borderId="14" xfId="53" applyFont="1" applyFill="1" applyBorder="1" applyAlignment="1">
      <alignment vertical="center"/>
    </xf>
    <xf numFmtId="0" fontId="11" fillId="0" borderId="14" xfId="53" applyFont="1" applyFill="1" applyBorder="1" applyAlignment="1">
      <alignment horizontal="left" vertical="center"/>
    </xf>
    <xf numFmtId="0" fontId="3" fillId="0" borderId="15" xfId="52" applyFont="1" applyBorder="1" applyAlignment="1">
      <alignment horizontal="center" vertical="center"/>
    </xf>
    <xf numFmtId="0" fontId="11" fillId="0" borderId="16" xfId="53" applyFont="1" applyFill="1" applyBorder="1" applyAlignment="1">
      <alignment horizontal="left" vertical="center"/>
    </xf>
    <xf numFmtId="0" fontId="10" fillId="4" borderId="16" xfId="53" applyFont="1" applyFill="1" applyBorder="1" applyAlignment="1">
      <alignment vertical="center"/>
    </xf>
    <xf numFmtId="0" fontId="3" fillId="0" borderId="17" xfId="52" applyFont="1" applyBorder="1" applyAlignment="1">
      <alignment vertical="center"/>
    </xf>
    <xf numFmtId="0" fontId="3" fillId="0" borderId="18" xfId="52" applyFont="1" applyBorder="1" applyAlignment="1">
      <alignment vertical="center"/>
    </xf>
    <xf numFmtId="0" fontId="4" fillId="3" borderId="19" xfId="53" applyFont="1" applyFill="1" applyBorder="1" applyAlignment="1">
      <alignment horizontal="center" vertical="center"/>
    </xf>
    <xf numFmtId="0" fontId="4" fillId="3" borderId="20" xfId="53" applyFont="1" applyFill="1" applyBorder="1" applyAlignment="1">
      <alignment horizontal="center" vertical="center"/>
    </xf>
    <xf numFmtId="0" fontId="4" fillId="3" borderId="21" xfId="53" applyFont="1" applyFill="1" applyBorder="1" applyAlignment="1">
      <alignment horizontal="center" vertical="center"/>
    </xf>
    <xf numFmtId="0" fontId="3" fillId="0" borderId="22" xfId="52" applyFont="1" applyBorder="1" applyAlignment="1">
      <alignment vertical="center"/>
    </xf>
    <xf numFmtId="0" fontId="3" fillId="0" borderId="23" xfId="52" applyFont="1" applyBorder="1" applyAlignment="1">
      <alignment vertical="center"/>
    </xf>
    <xf numFmtId="0" fontId="4" fillId="0" borderId="24" xfId="53" applyFont="1" applyBorder="1" applyAlignment="1">
      <alignment horizontal="center" vertical="center"/>
    </xf>
    <xf numFmtId="0" fontId="4" fillId="0" borderId="12" xfId="53" applyFont="1" applyBorder="1" applyAlignment="1">
      <alignment horizontal="left" vertical="center"/>
    </xf>
    <xf numFmtId="0" fontId="3" fillId="2" borderId="25" xfId="52" applyFont="1" applyFill="1" applyBorder="1" applyAlignment="1">
      <alignment vertical="center"/>
    </xf>
    <xf numFmtId="1" fontId="3" fillId="4" borderId="25" xfId="52" applyNumberFormat="1" applyFont="1" applyFill="1" applyBorder="1" applyAlignment="1">
      <alignment horizontal="center" vertical="center"/>
    </xf>
    <xf numFmtId="0" fontId="3" fillId="0" borderId="25" xfId="52" applyFont="1" applyFill="1" applyBorder="1" applyAlignment="1">
      <alignment horizontal="center" vertical="center"/>
    </xf>
    <xf numFmtId="0" fontId="3" fillId="4" borderId="25" xfId="52" applyFont="1" applyFill="1" applyBorder="1" applyAlignment="1">
      <alignment horizontal="center" vertical="center"/>
    </xf>
    <xf numFmtId="0" fontId="4" fillId="0" borderId="13" xfId="53" applyFont="1" applyBorder="1" applyAlignment="1">
      <alignment horizontal="center" vertical="center"/>
    </xf>
    <xf numFmtId="0" fontId="4" fillId="0" borderId="20" xfId="53" applyFont="1" applyBorder="1" applyAlignment="1">
      <alignment horizontal="left" vertical="center"/>
    </xf>
    <xf numFmtId="0" fontId="3" fillId="2" borderId="26" xfId="52" applyFont="1" applyFill="1" applyBorder="1" applyAlignment="1">
      <alignment vertical="center"/>
    </xf>
    <xf numFmtId="0" fontId="3" fillId="0" borderId="26" xfId="52" applyFont="1" applyFill="1" applyBorder="1" applyAlignment="1">
      <alignment horizontal="center" vertical="center"/>
    </xf>
    <xf numFmtId="0" fontId="3" fillId="4" borderId="26" xfId="52" applyFont="1" applyFill="1" applyBorder="1" applyAlignment="1">
      <alignment horizontal="center" vertical="center"/>
    </xf>
    <xf numFmtId="0" fontId="3" fillId="4" borderId="20" xfId="52" applyFont="1" applyFill="1" applyBorder="1" applyAlignment="1">
      <alignment horizontal="center" vertical="center"/>
    </xf>
    <xf numFmtId="0" fontId="4" fillId="0" borderId="14" xfId="53" applyFont="1" applyBorder="1" applyAlignment="1">
      <alignment horizontal="left" vertical="center"/>
    </xf>
    <xf numFmtId="0" fontId="4" fillId="2" borderId="14" xfId="52" applyFont="1" applyFill="1" applyBorder="1" applyAlignment="1">
      <alignment vertical="center"/>
    </xf>
    <xf numFmtId="0" fontId="4" fillId="4" borderId="14" xfId="52" applyFont="1" applyFill="1" applyBorder="1" applyAlignment="1">
      <alignment horizontal="center" vertical="center"/>
    </xf>
    <xf numFmtId="0" fontId="4" fillId="0" borderId="14" xfId="52" applyFont="1" applyFill="1" applyBorder="1" applyAlignment="1">
      <alignment horizontal="center" vertical="center"/>
    </xf>
    <xf numFmtId="0" fontId="4" fillId="4" borderId="12" xfId="52" applyFont="1" applyFill="1" applyBorder="1" applyAlignment="1">
      <alignment horizontal="center" vertical="center"/>
    </xf>
    <xf numFmtId="0" fontId="3" fillId="2" borderId="14" xfId="52" applyFont="1" applyFill="1" applyBorder="1" applyAlignment="1">
      <alignment vertical="center"/>
    </xf>
    <xf numFmtId="0" fontId="4" fillId="0" borderId="27" xfId="53" applyFont="1" applyBorder="1" applyAlignment="1">
      <alignment horizontal="center" vertical="center"/>
    </xf>
    <xf numFmtId="0" fontId="3" fillId="2" borderId="20" xfId="52" applyFont="1" applyFill="1" applyBorder="1" applyAlignment="1">
      <alignment vertical="center"/>
    </xf>
    <xf numFmtId="0" fontId="3" fillId="0" borderId="20" xfId="52" applyFont="1" applyFill="1" applyBorder="1" applyAlignment="1">
      <alignment horizontal="center" vertical="center"/>
    </xf>
    <xf numFmtId="0" fontId="3" fillId="0" borderId="28" xfId="52" applyFont="1" applyBorder="1" applyAlignment="1">
      <alignment vertical="center"/>
    </xf>
    <xf numFmtId="0" fontId="3" fillId="0" borderId="29" xfId="52" applyFont="1" applyBorder="1" applyAlignment="1">
      <alignment vertical="center"/>
    </xf>
    <xf numFmtId="0" fontId="4" fillId="3" borderId="30" xfId="53" applyFont="1" applyFill="1" applyBorder="1" applyAlignment="1">
      <alignment horizontal="center" vertical="center"/>
    </xf>
    <xf numFmtId="0" fontId="4" fillId="3" borderId="31" xfId="53" applyFont="1" applyFill="1" applyBorder="1" applyAlignment="1">
      <alignment horizontal="center" vertical="center"/>
    </xf>
    <xf numFmtId="0" fontId="3" fillId="0" borderId="5" xfId="52" applyFont="1" applyBorder="1" applyAlignment="1">
      <alignment vertical="center"/>
    </xf>
    <xf numFmtId="0" fontId="3" fillId="0" borderId="10" xfId="52" applyFont="1" applyBorder="1" applyAlignment="1">
      <alignment vertical="center"/>
    </xf>
    <xf numFmtId="0" fontId="4" fillId="0" borderId="32" xfId="53" applyFont="1" applyBorder="1" applyAlignment="1">
      <alignment horizontal="center" vertical="center"/>
    </xf>
    <xf numFmtId="0" fontId="4" fillId="0" borderId="33" xfId="53" applyFont="1" applyBorder="1" applyAlignment="1">
      <alignment horizontal="left" vertical="center" wrapText="1"/>
    </xf>
    <xf numFmtId="0" fontId="3" fillId="0" borderId="9" xfId="52" applyFont="1" applyFill="1" applyBorder="1" applyAlignment="1">
      <alignment horizontal="left" vertical="center"/>
    </xf>
    <xf numFmtId="0" fontId="3" fillId="0" borderId="0" xfId="52" applyFont="1" applyFill="1" applyBorder="1" applyAlignment="1">
      <alignment horizontal="left" vertical="center"/>
    </xf>
    <xf numFmtId="0" fontId="3" fillId="0" borderId="34" xfId="52" applyFont="1" applyFill="1" applyBorder="1" applyAlignment="1">
      <alignment horizontal="left" vertical="center"/>
    </xf>
    <xf numFmtId="0" fontId="3" fillId="0" borderId="35" xfId="52" applyFont="1" applyFill="1" applyBorder="1" applyAlignment="1">
      <alignment horizontal="left" vertical="center"/>
    </xf>
    <xf numFmtId="0" fontId="4" fillId="0" borderId="20" xfId="53" applyFont="1" applyBorder="1" applyAlignment="1">
      <alignment horizontal="left" vertical="center" wrapText="1"/>
    </xf>
    <xf numFmtId="0" fontId="3" fillId="0" borderId="36" xfId="52" applyFont="1" applyFill="1" applyBorder="1" applyAlignment="1">
      <alignment horizontal="left" vertical="center"/>
    </xf>
    <xf numFmtId="0" fontId="3" fillId="0" borderId="37" xfId="52" applyFont="1" applyFill="1" applyBorder="1" applyAlignment="1">
      <alignment horizontal="left" vertical="center"/>
    </xf>
    <xf numFmtId="0" fontId="4" fillId="0" borderId="11" xfId="53" applyFont="1" applyBorder="1" applyAlignment="1">
      <alignment horizontal="center" vertical="center"/>
    </xf>
    <xf numFmtId="0" fontId="4" fillId="0" borderId="25" xfId="53" applyFont="1" applyBorder="1" applyAlignment="1">
      <alignment horizontal="left" vertical="center"/>
    </xf>
    <xf numFmtId="0" fontId="3" fillId="2" borderId="14" xfId="52" applyFont="1" applyFill="1" applyBorder="1" applyAlignment="1">
      <alignment horizontal="left" vertical="center"/>
    </xf>
    <xf numFmtId="0" fontId="3" fillId="2" borderId="12" xfId="52" applyFont="1" applyFill="1" applyBorder="1" applyAlignment="1">
      <alignment vertical="center"/>
    </xf>
    <xf numFmtId="0" fontId="4" fillId="0" borderId="33" xfId="53" applyFont="1" applyBorder="1" applyAlignment="1">
      <alignment horizontal="left" vertical="center"/>
    </xf>
    <xf numFmtId="0" fontId="4" fillId="0" borderId="38" xfId="53" applyFont="1" applyBorder="1" applyAlignment="1">
      <alignment horizontal="center" vertical="center"/>
    </xf>
    <xf numFmtId="0" fontId="3" fillId="2" borderId="26" xfId="52" applyFont="1" applyFill="1" applyBorder="1" applyAlignment="1">
      <alignment horizontal="left" vertical="center"/>
    </xf>
    <xf numFmtId="0" fontId="8" fillId="2" borderId="0" xfId="52" applyFont="1" applyFill="1" applyBorder="1" applyAlignment="1">
      <alignment horizontal="left" vertical="center"/>
    </xf>
    <xf numFmtId="0" fontId="2" fillId="0" borderId="0" xfId="52" applyFont="1" applyBorder="1" applyAlignment="1">
      <alignment horizontal="center" vertical="center"/>
    </xf>
    <xf numFmtId="0" fontId="2" fillId="0" borderId="0" xfId="52" applyFont="1" applyBorder="1" applyAlignment="1">
      <alignment horizontal="left" vertical="center"/>
    </xf>
    <xf numFmtId="0" fontId="8" fillId="5" borderId="0" xfId="52" applyFont="1" applyFill="1" applyBorder="1" applyAlignment="1">
      <alignment horizontal="left" vertical="center"/>
    </xf>
    <xf numFmtId="31" fontId="8" fillId="5" borderId="0" xfId="52" applyNumberFormat="1" applyFont="1" applyFill="1" applyBorder="1" applyAlignment="1">
      <alignment horizontal="left" vertical="center"/>
    </xf>
    <xf numFmtId="0" fontId="9" fillId="0" borderId="39" xfId="52" applyFont="1" applyBorder="1" applyAlignment="1">
      <alignment horizontal="left" vertical="center" wrapText="1"/>
    </xf>
    <xf numFmtId="0" fontId="4" fillId="3" borderId="40" xfId="53" applyFont="1" applyFill="1" applyBorder="1" applyAlignment="1">
      <alignment horizontal="center" vertical="center"/>
    </xf>
    <xf numFmtId="0" fontId="4" fillId="3" borderId="41" xfId="53" applyFont="1" applyFill="1" applyBorder="1" applyAlignment="1">
      <alignment horizontal="center" vertical="center"/>
    </xf>
    <xf numFmtId="0" fontId="3" fillId="0" borderId="42" xfId="52" applyFont="1" applyFill="1" applyBorder="1" applyAlignment="1">
      <alignment vertical="center"/>
    </xf>
    <xf numFmtId="176" fontId="11" fillId="4" borderId="12" xfId="54" applyNumberFormat="1" applyFont="1" applyFill="1" applyBorder="1" applyAlignment="1">
      <alignment horizontal="center" vertical="center"/>
    </xf>
    <xf numFmtId="0" fontId="11" fillId="0" borderId="12" xfId="52" applyFont="1" applyFill="1" applyBorder="1" applyAlignment="1">
      <alignment horizontal="center" vertical="center"/>
    </xf>
    <xf numFmtId="0" fontId="11" fillId="0" borderId="43" xfId="52" applyFont="1" applyBorder="1" applyAlignment="1">
      <alignment horizontal="center" vertical="center"/>
    </xf>
    <xf numFmtId="177" fontId="11" fillId="5" borderId="44" xfId="54" applyNumberFormat="1" applyFont="1" applyFill="1" applyBorder="1" applyAlignment="1">
      <alignment vertical="center"/>
    </xf>
    <xf numFmtId="177" fontId="11" fillId="0" borderId="45" xfId="52" applyNumberFormat="1" applyFont="1" applyBorder="1" applyAlignment="1">
      <alignment vertical="center"/>
    </xf>
    <xf numFmtId="0" fontId="11" fillId="0" borderId="46" xfId="52" applyFont="1" applyBorder="1" applyAlignment="1">
      <alignment vertical="center" wrapText="1"/>
    </xf>
    <xf numFmtId="176" fontId="3" fillId="4" borderId="14" xfId="54" applyNumberFormat="1" applyFont="1" applyFill="1" applyBorder="1" applyAlignment="1">
      <alignment horizontal="center" vertical="center"/>
    </xf>
    <xf numFmtId="0" fontId="3" fillId="0" borderId="34" xfId="52" applyFont="1" applyBorder="1" applyAlignment="1">
      <alignment horizontal="center" vertical="center"/>
    </xf>
    <xf numFmtId="177" fontId="3" fillId="5" borderId="47" xfId="54" applyNumberFormat="1" applyFont="1" applyFill="1" applyBorder="1" applyAlignment="1">
      <alignment vertical="center"/>
    </xf>
    <xf numFmtId="177" fontId="3" fillId="0" borderId="14" xfId="52" applyNumberFormat="1" applyFont="1" applyBorder="1" applyAlignment="1">
      <alignment vertical="center"/>
    </xf>
    <xf numFmtId="0" fontId="3" fillId="0" borderId="48" xfId="52" applyFont="1" applyBorder="1" applyAlignment="1">
      <alignment vertical="center"/>
    </xf>
    <xf numFmtId="0" fontId="11" fillId="4" borderId="14" xfId="52" applyFont="1" applyFill="1" applyBorder="1" applyAlignment="1">
      <alignment horizontal="center" vertical="center"/>
    </xf>
    <xf numFmtId="0" fontId="11" fillId="0" borderId="34" xfId="53" applyFont="1" applyBorder="1" applyAlignment="1">
      <alignment horizontal="center" vertical="center"/>
    </xf>
    <xf numFmtId="177" fontId="11" fillId="5" borderId="47" xfId="54" applyNumberFormat="1" applyFont="1" applyFill="1" applyBorder="1" applyAlignment="1">
      <alignment vertical="center"/>
    </xf>
    <xf numFmtId="177" fontId="11" fillId="0" borderId="14" xfId="52" applyNumberFormat="1" applyFont="1" applyBorder="1" applyAlignment="1">
      <alignment vertical="center"/>
    </xf>
    <xf numFmtId="0" fontId="4" fillId="5" borderId="48" xfId="52" applyFont="1" applyFill="1" applyBorder="1" applyAlignment="1">
      <alignment vertical="center" wrapText="1"/>
    </xf>
    <xf numFmtId="0" fontId="4" fillId="0" borderId="34" xfId="53" applyFont="1" applyBorder="1" applyAlignment="1">
      <alignment horizontal="center" vertical="center"/>
    </xf>
    <xf numFmtId="177" fontId="4" fillId="5" borderId="47" xfId="54" applyNumberFormat="1" applyFont="1" applyFill="1" applyBorder="1" applyAlignment="1">
      <alignment vertical="center"/>
    </xf>
    <xf numFmtId="177" fontId="4" fillId="0" borderId="14" xfId="52" applyNumberFormat="1" applyFont="1" applyBorder="1" applyAlignment="1">
      <alignment vertical="center"/>
    </xf>
    <xf numFmtId="0" fontId="11" fillId="5" borderId="48" xfId="52" applyFont="1" applyFill="1" applyBorder="1" applyAlignment="1">
      <alignment vertical="center"/>
    </xf>
    <xf numFmtId="0" fontId="10" fillId="0" borderId="34" xfId="53" applyFont="1" applyBorder="1" applyAlignment="1">
      <alignment horizontal="center" vertical="center"/>
    </xf>
    <xf numFmtId="0" fontId="3" fillId="5" borderId="48" xfId="52" applyFont="1" applyFill="1" applyBorder="1" applyAlignment="1">
      <alignment vertical="center"/>
    </xf>
    <xf numFmtId="0" fontId="3" fillId="4" borderId="16" xfId="52" applyFont="1" applyFill="1" applyBorder="1" applyAlignment="1">
      <alignment horizontal="center" vertical="center"/>
    </xf>
    <xf numFmtId="0" fontId="10" fillId="0" borderId="49" xfId="53" applyFont="1" applyBorder="1" applyAlignment="1">
      <alignment horizontal="center" vertical="center"/>
    </xf>
    <xf numFmtId="177" fontId="3" fillId="5" borderId="50" xfId="54" applyNumberFormat="1" applyFont="1" applyFill="1" applyBorder="1" applyAlignment="1">
      <alignment vertical="center"/>
    </xf>
    <xf numFmtId="177" fontId="3" fillId="0" borderId="16" xfId="52" applyNumberFormat="1" applyFont="1" applyBorder="1" applyAlignment="1">
      <alignment vertical="center"/>
    </xf>
    <xf numFmtId="0" fontId="3" fillId="5" borderId="51" xfId="52" applyFont="1" applyFill="1" applyBorder="1" applyAlignment="1">
      <alignment vertical="center"/>
    </xf>
    <xf numFmtId="0" fontId="3" fillId="0" borderId="18" xfId="52" applyFont="1" applyBorder="1" applyAlignment="1">
      <alignment horizontal="center" vertical="center"/>
    </xf>
    <xf numFmtId="0" fontId="3" fillId="0" borderId="52" xfId="52" applyFont="1" applyBorder="1" applyAlignment="1">
      <alignment vertical="center"/>
    </xf>
    <xf numFmtId="177" fontId="3" fillId="0" borderId="18" xfId="52" applyNumberFormat="1" applyFont="1" applyBorder="1" applyAlignment="1">
      <alignment vertical="center"/>
    </xf>
    <xf numFmtId="0" fontId="3" fillId="0" borderId="53" xfId="52" applyFont="1" applyBorder="1" applyAlignment="1">
      <alignment vertical="center"/>
    </xf>
    <xf numFmtId="0" fontId="4" fillId="3" borderId="36" xfId="53" applyFont="1" applyFill="1" applyBorder="1" applyAlignment="1">
      <alignment horizontal="center" vertical="center"/>
    </xf>
    <xf numFmtId="0" fontId="4" fillId="3" borderId="54" xfId="53" applyFont="1" applyFill="1" applyBorder="1" applyAlignment="1">
      <alignment horizontal="center" vertical="center"/>
    </xf>
    <xf numFmtId="0" fontId="4" fillId="3" borderId="55" xfId="53" applyFont="1" applyFill="1" applyBorder="1" applyAlignment="1">
      <alignment horizontal="center" vertical="center"/>
    </xf>
    <xf numFmtId="0" fontId="3" fillId="0" borderId="23" xfId="52" applyFont="1" applyBorder="1" applyAlignment="1">
      <alignment horizontal="center" vertical="center"/>
    </xf>
    <xf numFmtId="0" fontId="3" fillId="0" borderId="56" xfId="52" applyFont="1" applyBorder="1" applyAlignment="1">
      <alignment vertical="center"/>
    </xf>
    <xf numFmtId="0" fontId="3" fillId="0" borderId="57" xfId="52" applyFont="1" applyBorder="1" applyAlignment="1">
      <alignment vertical="center"/>
    </xf>
    <xf numFmtId="0" fontId="11" fillId="2" borderId="25" xfId="52" applyFont="1" applyFill="1" applyBorder="1" applyAlignment="1">
      <alignment horizontal="center" vertical="center"/>
    </xf>
    <xf numFmtId="0" fontId="11" fillId="0" borderId="58" xfId="52" applyFont="1" applyBorder="1" applyAlignment="1">
      <alignment horizontal="center" vertical="center"/>
    </xf>
    <xf numFmtId="177" fontId="11" fillId="5" borderId="59" xfId="54" applyNumberFormat="1" applyFont="1" applyFill="1" applyBorder="1" applyAlignment="1">
      <alignment vertical="center"/>
    </xf>
    <xf numFmtId="177" fontId="11" fillId="0" borderId="25" xfId="52" applyNumberFormat="1" applyFont="1" applyBorder="1" applyAlignment="1">
      <alignment vertical="center"/>
    </xf>
    <xf numFmtId="0" fontId="11" fillId="5" borderId="60" xfId="52" applyFont="1" applyFill="1" applyBorder="1" applyAlignment="1">
      <alignment vertical="center" wrapText="1"/>
    </xf>
    <xf numFmtId="0" fontId="3" fillId="2" borderId="26" xfId="52" applyFont="1" applyFill="1" applyBorder="1" applyAlignment="1">
      <alignment horizontal="center" vertical="center"/>
    </xf>
    <xf numFmtId="0" fontId="3" fillId="0" borderId="61" xfId="52" applyFont="1" applyBorder="1" applyAlignment="1">
      <alignment horizontal="center" vertical="center"/>
    </xf>
    <xf numFmtId="177" fontId="3" fillId="5" borderId="62" xfId="54" applyNumberFormat="1" applyFont="1" applyFill="1" applyBorder="1" applyAlignment="1">
      <alignment vertical="center"/>
    </xf>
    <xf numFmtId="177" fontId="3" fillId="0" borderId="26" xfId="52" applyNumberFormat="1" applyFont="1" applyBorder="1" applyAlignment="1">
      <alignment vertical="center"/>
    </xf>
    <xf numFmtId="0" fontId="3" fillId="5" borderId="63" xfId="52" applyFont="1" applyFill="1" applyBorder="1" applyAlignment="1">
      <alignment vertical="center" wrapText="1"/>
    </xf>
    <xf numFmtId="0" fontId="4" fillId="2" borderId="14" xfId="52" applyFont="1" applyFill="1" applyBorder="1" applyAlignment="1">
      <alignment horizontal="center" vertical="center"/>
    </xf>
    <xf numFmtId="0" fontId="4" fillId="0" borderId="34" xfId="52" applyFont="1" applyBorder="1" applyAlignment="1">
      <alignment horizontal="center" vertical="center"/>
    </xf>
    <xf numFmtId="0" fontId="11" fillId="5" borderId="63" xfId="52" applyFont="1" applyFill="1" applyBorder="1" applyAlignment="1">
      <alignment vertical="center" wrapText="1"/>
    </xf>
    <xf numFmtId="0" fontId="12" fillId="0" borderId="0" xfId="52" applyFont="1" applyBorder="1">
      <alignment vertical="center"/>
    </xf>
    <xf numFmtId="0" fontId="3" fillId="2" borderId="14" xfId="52" applyFont="1" applyFill="1" applyBorder="1" applyAlignment="1">
      <alignment horizontal="center" vertical="center"/>
    </xf>
    <xf numFmtId="0" fontId="3" fillId="2" borderId="20" xfId="52" applyFont="1" applyFill="1" applyBorder="1" applyAlignment="1">
      <alignment horizontal="center" vertical="center"/>
    </xf>
    <xf numFmtId="0" fontId="3" fillId="0" borderId="36" xfId="52" applyFont="1" applyBorder="1" applyAlignment="1">
      <alignment horizontal="center" vertical="center"/>
    </xf>
    <xf numFmtId="177" fontId="3" fillId="5" borderId="54" xfId="54" applyNumberFormat="1" applyFont="1" applyFill="1" applyBorder="1" applyAlignment="1">
      <alignment vertical="center"/>
    </xf>
    <xf numFmtId="177" fontId="3" fillId="0" borderId="20" xfId="52" applyNumberFormat="1" applyFont="1" applyBorder="1" applyAlignment="1">
      <alignment vertical="center"/>
    </xf>
    <xf numFmtId="0" fontId="3" fillId="5" borderId="55" xfId="52" applyFont="1" applyFill="1" applyBorder="1" applyAlignment="1">
      <alignment vertical="center"/>
    </xf>
    <xf numFmtId="0" fontId="3" fillId="0" borderId="29" xfId="52" applyFont="1" applyBorder="1" applyAlignment="1">
      <alignment horizontal="center" vertical="center"/>
    </xf>
    <xf numFmtId="0" fontId="3" fillId="0" borderId="64" xfId="52" applyFont="1" applyBorder="1" applyAlignment="1">
      <alignment vertical="center"/>
    </xf>
    <xf numFmtId="177" fontId="11" fillId="0" borderId="29" xfId="52" applyNumberFormat="1" applyFont="1" applyBorder="1" applyAlignment="1">
      <alignment vertical="center"/>
    </xf>
    <xf numFmtId="0" fontId="3" fillId="0" borderId="65" xfId="52" applyFont="1" applyBorder="1" applyAlignment="1">
      <alignment vertical="center"/>
    </xf>
    <xf numFmtId="0" fontId="4" fillId="3" borderId="66" xfId="53" applyFont="1" applyFill="1" applyBorder="1" applyAlignment="1">
      <alignment horizontal="center" vertical="center"/>
    </xf>
    <xf numFmtId="0" fontId="4" fillId="3" borderId="67" xfId="53" applyFont="1" applyFill="1" applyBorder="1" applyAlignment="1">
      <alignment horizontal="center" vertical="center"/>
    </xf>
    <xf numFmtId="0" fontId="4" fillId="3" borderId="68" xfId="53" applyFont="1" applyFill="1" applyBorder="1" applyAlignment="1">
      <alignment horizontal="center" vertical="center"/>
    </xf>
    <xf numFmtId="0" fontId="3" fillId="0" borderId="10" xfId="52" applyFont="1" applyBorder="1" applyAlignment="1">
      <alignment horizontal="center" vertical="center"/>
    </xf>
    <xf numFmtId="0" fontId="3" fillId="0" borderId="69" xfId="52" applyFont="1" applyBorder="1" applyAlignment="1">
      <alignment vertical="center"/>
    </xf>
    <xf numFmtId="0" fontId="3" fillId="0" borderId="70" xfId="52" applyFont="1" applyBorder="1" applyAlignment="1">
      <alignment vertical="center"/>
    </xf>
    <xf numFmtId="0" fontId="3" fillId="0" borderId="71" xfId="52" applyFont="1" applyFill="1" applyBorder="1" applyAlignment="1">
      <alignment horizontal="left" vertical="center"/>
    </xf>
    <xf numFmtId="0" fontId="3" fillId="2" borderId="72" xfId="52" applyFont="1" applyFill="1" applyBorder="1" applyAlignment="1">
      <alignment horizontal="center" vertical="center"/>
    </xf>
    <xf numFmtId="0" fontId="3" fillId="2" borderId="33" xfId="52" applyFont="1" applyFill="1" applyBorder="1" applyAlignment="1">
      <alignment horizontal="center" vertical="center"/>
    </xf>
    <xf numFmtId="0" fontId="4" fillId="0" borderId="43" xfId="53" applyFont="1" applyBorder="1" applyAlignment="1">
      <alignment horizontal="center" vertical="center"/>
    </xf>
    <xf numFmtId="177" fontId="3" fillId="5" borderId="73" xfId="54" applyNumberFormat="1" applyFont="1" applyFill="1" applyBorder="1" applyAlignment="1">
      <alignment vertical="center"/>
    </xf>
    <xf numFmtId="177" fontId="3" fillId="0" borderId="33" xfId="52" applyNumberFormat="1" applyFont="1" applyBorder="1" applyAlignment="1">
      <alignment vertical="center"/>
    </xf>
    <xf numFmtId="0" fontId="3" fillId="5" borderId="74" xfId="52" applyFont="1" applyFill="1" applyBorder="1" applyAlignment="1">
      <alignment vertical="center"/>
    </xf>
    <xf numFmtId="0" fontId="3" fillId="0" borderId="75" xfId="52" applyFont="1" applyFill="1" applyBorder="1" applyAlignment="1">
      <alignment horizontal="left" vertical="center"/>
    </xf>
    <xf numFmtId="0" fontId="4" fillId="5" borderId="48" xfId="52" applyFont="1" applyFill="1" applyBorder="1" applyAlignment="1">
      <alignment vertical="center"/>
    </xf>
    <xf numFmtId="0" fontId="3" fillId="0" borderId="21" xfId="52" applyFont="1" applyFill="1" applyBorder="1" applyAlignment="1">
      <alignment horizontal="left" vertical="center"/>
    </xf>
    <xf numFmtId="0" fontId="4" fillId="0" borderId="61" xfId="53" applyFont="1" applyBorder="1" applyAlignment="1">
      <alignment horizontal="center" vertical="center"/>
    </xf>
    <xf numFmtId="0" fontId="4" fillId="0" borderId="58" xfId="53" applyFont="1" applyBorder="1" applyAlignment="1">
      <alignment horizontal="center" vertical="center"/>
    </xf>
    <xf numFmtId="0" fontId="4" fillId="0" borderId="36" xfId="53" applyFont="1" applyBorder="1" applyAlignment="1">
      <alignment horizontal="center" vertical="center"/>
    </xf>
    <xf numFmtId="0" fontId="3" fillId="2" borderId="12" xfId="52" applyFont="1" applyFill="1" applyBorder="1" applyAlignment="1">
      <alignment horizontal="center" vertical="center"/>
    </xf>
    <xf numFmtId="177" fontId="3" fillId="5" borderId="76" xfId="54" applyNumberFormat="1" applyFont="1" applyFill="1" applyBorder="1" applyAlignment="1">
      <alignment vertical="center"/>
    </xf>
    <xf numFmtId="177" fontId="3" fillId="0" borderId="12" xfId="52" applyNumberFormat="1" applyFont="1" applyBorder="1" applyAlignment="1">
      <alignment vertical="center"/>
    </xf>
    <xf numFmtId="0" fontId="3" fillId="5" borderId="77" xfId="52" applyFont="1" applyFill="1" applyBorder="1" applyAlignment="1">
      <alignment vertical="center"/>
    </xf>
    <xf numFmtId="0" fontId="3" fillId="5" borderId="63" xfId="52" applyFont="1" applyFill="1" applyBorder="1" applyAlignment="1">
      <alignment vertical="center"/>
    </xf>
    <xf numFmtId="177" fontId="3" fillId="0" borderId="29" xfId="52" applyNumberFormat="1" applyFont="1" applyBorder="1" applyAlignment="1">
      <alignment vertical="center"/>
    </xf>
    <xf numFmtId="0" fontId="3" fillId="0" borderId="78" xfId="52" applyFont="1" applyBorder="1" applyAlignment="1">
      <alignment vertical="center"/>
    </xf>
    <xf numFmtId="0" fontId="4" fillId="2" borderId="58" xfId="53" applyFont="1" applyFill="1" applyBorder="1" applyAlignment="1">
      <alignment horizontal="left" vertical="center"/>
    </xf>
    <xf numFmtId="0" fontId="4" fillId="2" borderId="23" xfId="53" applyFont="1" applyFill="1" applyBorder="1" applyAlignment="1">
      <alignment horizontal="left" vertical="center"/>
    </xf>
    <xf numFmtId="0" fontId="3" fillId="0" borderId="13" xfId="52" applyFont="1" applyBorder="1" applyAlignment="1">
      <alignment vertical="center"/>
    </xf>
    <xf numFmtId="0" fontId="4" fillId="2" borderId="34" xfId="53" applyFont="1" applyFill="1" applyBorder="1" applyAlignment="1">
      <alignment horizontal="left" vertical="center"/>
    </xf>
    <xf numFmtId="0" fontId="4" fillId="2" borderId="35" xfId="53" applyFont="1" applyFill="1" applyBorder="1" applyAlignment="1">
      <alignment horizontal="left" vertical="center"/>
    </xf>
    <xf numFmtId="0" fontId="3" fillId="0" borderId="79" xfId="52" applyFont="1" applyBorder="1" applyAlignment="1">
      <alignment vertical="center"/>
    </xf>
    <xf numFmtId="0" fontId="4" fillId="0" borderId="26" xfId="53" applyFont="1" applyBorder="1" applyAlignment="1">
      <alignment horizontal="left" vertical="center"/>
    </xf>
    <xf numFmtId="0" fontId="4" fillId="2" borderId="61" xfId="53" applyFont="1" applyFill="1" applyBorder="1" applyAlignment="1">
      <alignment horizontal="left" vertical="center"/>
    </xf>
    <xf numFmtId="0" fontId="4" fillId="2" borderId="80" xfId="53" applyFont="1" applyFill="1" applyBorder="1" applyAlignment="1">
      <alignment horizontal="left" vertical="center"/>
    </xf>
    <xf numFmtId="0" fontId="4" fillId="0" borderId="25" xfId="53" applyFont="1" applyFill="1" applyBorder="1" applyAlignment="1">
      <alignment horizontal="left" vertical="center"/>
    </xf>
    <xf numFmtId="0" fontId="3" fillId="2" borderId="43" xfId="52" applyFont="1" applyFill="1" applyBorder="1" applyAlignment="1">
      <alignment horizontal="center" vertical="center"/>
    </xf>
    <xf numFmtId="0" fontId="3" fillId="2" borderId="81" xfId="52" applyFont="1" applyFill="1" applyBorder="1" applyAlignment="1">
      <alignment horizontal="center" vertical="center"/>
    </xf>
    <xf numFmtId="0" fontId="4" fillId="0" borderId="14" xfId="53" applyFont="1" applyFill="1" applyBorder="1" applyAlignment="1">
      <alignment horizontal="left" vertical="center"/>
    </xf>
    <xf numFmtId="0" fontId="4" fillId="2" borderId="34" xfId="52" applyFont="1" applyFill="1" applyBorder="1" applyAlignment="1">
      <alignment horizontal="center" vertical="center"/>
    </xf>
    <xf numFmtId="0" fontId="4" fillId="2" borderId="35" xfId="52" applyFont="1" applyFill="1" applyBorder="1" applyAlignment="1">
      <alignment horizontal="center" vertical="center"/>
    </xf>
    <xf numFmtId="0" fontId="3" fillId="2" borderId="34" xfId="52" applyFont="1" applyFill="1" applyBorder="1" applyAlignment="1">
      <alignment horizontal="center" vertical="center"/>
    </xf>
    <xf numFmtId="0" fontId="3" fillId="2" borderId="35" xfId="52" applyFont="1" applyFill="1" applyBorder="1" applyAlignment="1">
      <alignment horizontal="center" vertical="center"/>
    </xf>
    <xf numFmtId="0" fontId="4" fillId="0" borderId="26" xfId="53" applyFont="1" applyFill="1" applyBorder="1" applyAlignment="1">
      <alignment horizontal="left" vertical="center"/>
    </xf>
    <xf numFmtId="0" fontId="4" fillId="2" borderId="61" xfId="52" applyFont="1" applyFill="1" applyBorder="1" applyAlignment="1">
      <alignment horizontal="center" vertical="center"/>
    </xf>
    <xf numFmtId="0" fontId="4" fillId="2" borderId="80" xfId="52" applyFont="1" applyFill="1" applyBorder="1" applyAlignment="1">
      <alignment horizontal="center" vertical="center"/>
    </xf>
    <xf numFmtId="0" fontId="3" fillId="6" borderId="8" xfId="52" applyFont="1" applyFill="1" applyBorder="1" applyAlignment="1">
      <alignment vertical="center"/>
    </xf>
    <xf numFmtId="0" fontId="3" fillId="6" borderId="0" xfId="52" applyFont="1" applyFill="1" applyBorder="1" applyAlignment="1">
      <alignment vertical="center"/>
    </xf>
    <xf numFmtId="0" fontId="3" fillId="0" borderId="22" xfId="52" applyFont="1" applyBorder="1" applyAlignment="1">
      <alignment horizontal="left" vertical="center"/>
    </xf>
    <xf numFmtId="0" fontId="4" fillId="0" borderId="82" xfId="53" applyFont="1" applyBorder="1" applyAlignment="1">
      <alignment horizontal="center" vertical="center"/>
    </xf>
    <xf numFmtId="0" fontId="4" fillId="0" borderId="6" xfId="53" applyFont="1" applyFill="1" applyBorder="1" applyAlignment="1">
      <alignment horizontal="left" vertical="center"/>
    </xf>
    <xf numFmtId="0" fontId="3" fillId="2" borderId="83" xfId="52" applyFont="1" applyFill="1" applyBorder="1" applyAlignment="1">
      <alignment horizontal="left" vertical="center"/>
    </xf>
    <xf numFmtId="0" fontId="3" fillId="2" borderId="10" xfId="52" applyFont="1" applyFill="1" applyBorder="1" applyAlignment="1">
      <alignment horizontal="left" vertical="center"/>
    </xf>
    <xf numFmtId="0" fontId="3" fillId="6" borderId="28" xfId="52" applyFont="1" applyFill="1" applyBorder="1" applyAlignment="1">
      <alignment vertical="center"/>
    </xf>
    <xf numFmtId="0" fontId="3" fillId="6" borderId="29" xfId="52" applyFont="1" applyFill="1" applyBorder="1" applyAlignment="1">
      <alignment vertical="center"/>
    </xf>
    <xf numFmtId="0" fontId="4" fillId="3" borderId="84" xfId="53" applyFont="1" applyFill="1" applyBorder="1" applyAlignment="1">
      <alignment horizontal="center" vertical="center"/>
    </xf>
    <xf numFmtId="0" fontId="4" fillId="0" borderId="12" xfId="53" applyFont="1" applyFill="1" applyBorder="1" applyAlignment="1">
      <alignment horizontal="left" vertical="center"/>
    </xf>
    <xf numFmtId="0" fontId="3" fillId="2" borderId="12" xfId="52" applyFont="1" applyFill="1" applyBorder="1" applyAlignment="1">
      <alignment horizontal="left" vertical="center"/>
    </xf>
    <xf numFmtId="0" fontId="4" fillId="0" borderId="61" xfId="53" applyFont="1" applyFill="1" applyBorder="1" applyAlignment="1">
      <alignment horizontal="left" vertical="center"/>
    </xf>
    <xf numFmtId="0" fontId="3" fillId="0" borderId="80" xfId="52" applyFont="1" applyBorder="1" applyAlignment="1">
      <alignment horizontal="left" vertical="center"/>
    </xf>
    <xf numFmtId="0" fontId="3" fillId="0" borderId="83" xfId="52" applyFont="1" applyBorder="1" applyAlignment="1">
      <alignment horizontal="left" vertical="center"/>
    </xf>
    <xf numFmtId="0" fontId="3" fillId="0" borderId="10" xfId="52" applyFont="1" applyBorder="1" applyAlignment="1">
      <alignment horizontal="left" vertical="center"/>
    </xf>
    <xf numFmtId="0" fontId="4" fillId="2" borderId="85" xfId="53" applyFont="1" applyFill="1" applyBorder="1" applyAlignment="1">
      <alignment horizontal="left" vertical="center"/>
    </xf>
    <xf numFmtId="0" fontId="11" fillId="2" borderId="58" xfId="52" applyFont="1" applyFill="1" applyBorder="1" applyAlignment="1">
      <alignment horizontal="center" vertical="center"/>
    </xf>
    <xf numFmtId="0" fontId="11" fillId="2" borderId="85" xfId="52" applyFont="1" applyFill="1" applyBorder="1" applyAlignment="1">
      <alignment horizontal="center" vertical="center"/>
    </xf>
    <xf numFmtId="0" fontId="11" fillId="0" borderId="58" xfId="53" applyFont="1" applyBorder="1" applyAlignment="1">
      <alignment horizontal="center" vertical="center"/>
    </xf>
    <xf numFmtId="0" fontId="4" fillId="2" borderId="75" xfId="53" applyFont="1" applyFill="1" applyBorder="1" applyAlignment="1">
      <alignment horizontal="left" vertical="center"/>
    </xf>
    <xf numFmtId="0" fontId="3" fillId="2" borderId="75" xfId="52" applyFont="1" applyFill="1" applyBorder="1" applyAlignment="1">
      <alignment horizontal="center" vertical="center"/>
    </xf>
    <xf numFmtId="177" fontId="3" fillId="0" borderId="25" xfId="52" applyNumberFormat="1" applyFont="1" applyBorder="1" applyAlignment="1">
      <alignment vertical="center"/>
    </xf>
    <xf numFmtId="0" fontId="4" fillId="2" borderId="75" xfId="52" applyFont="1" applyFill="1" applyBorder="1" applyAlignment="1">
      <alignment horizontal="center" vertical="center"/>
    </xf>
    <xf numFmtId="177" fontId="4" fillId="0" borderId="25" xfId="52" applyNumberFormat="1" applyFont="1" applyBorder="1" applyAlignment="1">
      <alignment vertical="center"/>
    </xf>
    <xf numFmtId="0" fontId="3" fillId="5" borderId="48" xfId="52" applyFont="1" applyFill="1" applyBorder="1" applyAlignment="1">
      <alignment vertical="center" wrapText="1"/>
    </xf>
    <xf numFmtId="0" fontId="4" fillId="2" borderId="86" xfId="53" applyFont="1" applyFill="1" applyBorder="1" applyAlignment="1">
      <alignment horizontal="left" vertical="center"/>
    </xf>
    <xf numFmtId="0" fontId="3" fillId="2" borderId="61" xfId="52" applyFont="1" applyFill="1" applyBorder="1" applyAlignment="1">
      <alignment horizontal="center" vertical="center"/>
    </xf>
    <xf numFmtId="0" fontId="3" fillId="2" borderId="86" xfId="52" applyFont="1" applyFill="1" applyBorder="1" applyAlignment="1">
      <alignment horizontal="center" vertical="center"/>
    </xf>
    <xf numFmtId="177" fontId="3" fillId="0" borderId="6" xfId="52" applyNumberFormat="1" applyFont="1" applyBorder="1" applyAlignment="1">
      <alignment vertical="center"/>
    </xf>
    <xf numFmtId="0" fontId="3" fillId="2" borderId="87" xfId="52" applyFont="1" applyFill="1" applyBorder="1" applyAlignment="1">
      <alignment horizontal="center" vertical="center"/>
    </xf>
    <xf numFmtId="0" fontId="3" fillId="2" borderId="25" xfId="52" applyFont="1" applyFill="1" applyBorder="1" applyAlignment="1">
      <alignment horizontal="center" vertical="center"/>
    </xf>
    <xf numFmtId="0" fontId="3" fillId="0" borderId="58" xfId="52" applyFont="1" applyBorder="1" applyAlignment="1">
      <alignment horizontal="center" vertical="center"/>
    </xf>
    <xf numFmtId="177" fontId="3" fillId="5" borderId="59" xfId="54" applyNumberFormat="1" applyFont="1" applyFill="1" applyBorder="1" applyAlignment="1">
      <alignment vertical="center"/>
    </xf>
    <xf numFmtId="0" fontId="3" fillId="5" borderId="60" xfId="52" applyFont="1" applyFill="1" applyBorder="1" applyAlignment="1">
      <alignment vertical="center" wrapText="1"/>
    </xf>
    <xf numFmtId="0" fontId="4" fillId="5" borderId="60" xfId="52" applyFont="1" applyFill="1" applyBorder="1" applyAlignment="1">
      <alignment vertical="center" wrapText="1"/>
    </xf>
    <xf numFmtId="0" fontId="4" fillId="2" borderId="86" xfId="52" applyFont="1" applyFill="1" applyBorder="1" applyAlignment="1">
      <alignment horizontal="center" vertical="center"/>
    </xf>
    <xf numFmtId="0" fontId="4" fillId="2" borderId="26" xfId="52" applyFont="1" applyFill="1" applyBorder="1" applyAlignment="1">
      <alignment horizontal="center" vertical="center"/>
    </xf>
    <xf numFmtId="0" fontId="4" fillId="0" borderId="61" xfId="52" applyFont="1" applyBorder="1" applyAlignment="1">
      <alignment horizontal="center" vertical="center"/>
    </xf>
    <xf numFmtId="177" fontId="4" fillId="5" borderId="62" xfId="54" applyNumberFormat="1" applyFont="1" applyFill="1" applyBorder="1" applyAlignment="1">
      <alignment vertical="center"/>
    </xf>
    <xf numFmtId="177" fontId="4" fillId="0" borderId="26" xfId="52" applyNumberFormat="1" applyFont="1" applyBorder="1" applyAlignment="1">
      <alignment vertical="center"/>
    </xf>
    <xf numFmtId="0" fontId="4" fillId="5" borderId="63" xfId="52" applyFont="1" applyFill="1" applyBorder="1" applyAlignment="1">
      <alignment vertical="center"/>
    </xf>
    <xf numFmtId="177" fontId="3" fillId="0" borderId="10" xfId="52" applyNumberFormat="1" applyFont="1" applyBorder="1" applyAlignment="1">
      <alignment vertical="center"/>
    </xf>
    <xf numFmtId="0" fontId="3" fillId="6" borderId="0" xfId="52" applyFont="1" applyFill="1" applyBorder="1" applyAlignment="1">
      <alignment horizontal="center" vertical="center"/>
    </xf>
    <xf numFmtId="0" fontId="3" fillId="6" borderId="88" xfId="52" applyFont="1" applyFill="1" applyBorder="1" applyAlignment="1">
      <alignment vertical="center"/>
    </xf>
    <xf numFmtId="177" fontId="3" fillId="6" borderId="0" xfId="52" applyNumberFormat="1" applyFont="1" applyFill="1" applyBorder="1" applyAlignment="1">
      <alignment vertical="center"/>
    </xf>
    <xf numFmtId="0" fontId="3" fillId="6" borderId="89" xfId="52" applyFont="1" applyFill="1" applyBorder="1" applyAlignment="1">
      <alignment vertical="center"/>
    </xf>
    <xf numFmtId="0" fontId="3" fillId="2" borderId="7" xfId="52" applyFont="1" applyFill="1" applyBorder="1" applyAlignment="1">
      <alignment horizontal="left" vertical="center"/>
    </xf>
    <xf numFmtId="177" fontId="3" fillId="0" borderId="83" xfId="50" applyNumberFormat="1" applyFont="1" applyBorder="1" applyAlignment="1">
      <alignment horizontal="center" vertical="center"/>
    </xf>
    <xf numFmtId="177" fontId="3" fillId="0" borderId="7" xfId="50" applyNumberFormat="1" applyFont="1" applyBorder="1" applyAlignment="1">
      <alignment horizontal="center" vertical="center"/>
    </xf>
    <xf numFmtId="0" fontId="3" fillId="0" borderId="83" xfId="52" applyFont="1" applyBorder="1" applyAlignment="1">
      <alignment horizontal="center" vertical="center"/>
    </xf>
    <xf numFmtId="9" fontId="3" fillId="5" borderId="90" xfId="50" applyFont="1" applyFill="1" applyBorder="1" applyAlignment="1">
      <alignment horizontal="center" vertical="center"/>
    </xf>
    <xf numFmtId="0" fontId="3" fillId="5" borderId="91" xfId="52" applyFont="1" applyFill="1" applyBorder="1" applyAlignment="1">
      <alignment vertical="center"/>
    </xf>
    <xf numFmtId="0" fontId="3" fillId="6" borderId="29" xfId="52" applyFont="1" applyFill="1" applyBorder="1" applyAlignment="1">
      <alignment horizontal="center" vertical="center"/>
    </xf>
    <xf numFmtId="0" fontId="3" fillId="6" borderId="64" xfId="52" applyFont="1" applyFill="1" applyBorder="1" applyAlignment="1">
      <alignment vertical="center"/>
    </xf>
    <xf numFmtId="177" fontId="3" fillId="6" borderId="29" xfId="52" applyNumberFormat="1" applyFont="1" applyFill="1" applyBorder="1" applyAlignment="1">
      <alignment vertical="center"/>
    </xf>
    <xf numFmtId="0" fontId="3" fillId="6" borderId="65" xfId="52" applyFont="1" applyFill="1" applyBorder="1" applyAlignment="1">
      <alignment vertical="center"/>
    </xf>
    <xf numFmtId="0" fontId="3" fillId="2" borderId="6" xfId="52" applyFont="1" applyFill="1" applyBorder="1" applyAlignment="1">
      <alignment horizontal="center" vertical="center"/>
    </xf>
    <xf numFmtId="177" fontId="3" fillId="5" borderId="90" xfId="54" applyNumberFormat="1" applyFont="1" applyFill="1" applyBorder="1" applyAlignment="1">
      <alignment vertical="center"/>
    </xf>
    <xf numFmtId="0" fontId="4" fillId="2" borderId="12" xfId="52" applyFont="1" applyFill="1" applyBorder="1" applyAlignment="1">
      <alignment horizontal="center" vertical="center"/>
    </xf>
    <xf numFmtId="0" fontId="4" fillId="0" borderId="43" xfId="52" applyFont="1" applyBorder="1" applyAlignment="1">
      <alignment horizontal="center" vertical="center"/>
    </xf>
    <xf numFmtId="177" fontId="4" fillId="5" borderId="76" xfId="54" applyNumberFormat="1" applyFont="1" applyFill="1" applyBorder="1" applyAlignment="1">
      <alignment vertical="center"/>
    </xf>
    <xf numFmtId="177" fontId="4" fillId="0" borderId="12" xfId="52" applyNumberFormat="1" applyFont="1" applyBorder="1" applyAlignment="1">
      <alignment vertical="center"/>
    </xf>
    <xf numFmtId="0" fontId="4" fillId="5" borderId="77" xfId="52" applyFont="1" applyFill="1" applyBorder="1" applyAlignment="1">
      <alignment vertical="center"/>
    </xf>
    <xf numFmtId="9" fontId="3" fillId="5" borderId="54" xfId="50" applyFont="1" applyFill="1" applyBorder="1" applyAlignment="1">
      <alignment horizontal="center" vertical="center"/>
    </xf>
    <xf numFmtId="0" fontId="3" fillId="0" borderId="7" xfId="52" applyFont="1" applyBorder="1" applyAlignment="1">
      <alignment horizontal="left" vertical="center"/>
    </xf>
    <xf numFmtId="0" fontId="3" fillId="0" borderId="92" xfId="52" applyFont="1" applyBorder="1" applyAlignment="1">
      <alignment vertical="center"/>
    </xf>
    <xf numFmtId="0" fontId="3" fillId="0" borderId="93" xfId="52" applyFont="1" applyBorder="1" applyAlignment="1">
      <alignment vertical="center"/>
    </xf>
    <xf numFmtId="0" fontId="3" fillId="0" borderId="94" xfId="52" applyFont="1" applyBorder="1" applyAlignment="1">
      <alignment vertical="center"/>
    </xf>
    <xf numFmtId="0" fontId="3" fillId="7" borderId="95" xfId="52" applyFont="1" applyFill="1" applyBorder="1">
      <alignment vertical="center"/>
    </xf>
    <xf numFmtId="0" fontId="3" fillId="6" borderId="0" xfId="52" applyFont="1" applyFill="1" applyBorder="1">
      <alignment vertical="center"/>
    </xf>
    <xf numFmtId="0" fontId="3" fillId="8" borderId="0" xfId="52" applyFont="1" applyFill="1" applyBorder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百分比 3" xfId="50"/>
    <cellStyle name="常规 2" xfId="51"/>
    <cellStyle name="常规 3" xfId="52"/>
    <cellStyle name="常规_Sheet1 3" xfId="53"/>
    <cellStyle name="千位分隔 2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9" name="图片 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3" name="图片 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7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5" name="图片 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0" name="图片 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1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4" name="图片 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1" name="图片 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2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3" name="图片 52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" name="图片 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" name="图片 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" name="图片 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" name="图片 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9" name="图片 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0" name="图片 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1" name="图片 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2" name="图片 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3" name="图片 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4" name="图片 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5" name="图片 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6" name="图片 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7" name="图片 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8" name="图片 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9" name="图片 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0" name="图片 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1" name="图片 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2" name="图片 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3" name="图片 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4" name="图片 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5" name="图片 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76" name="图片 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7" name="图片 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8" name="图片 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9" name="图片 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0" name="图片 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1" name="图片 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2" name="图片 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3" name="图片 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84" name="图片 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5" name="图片 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6" name="图片 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7" name="图片 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8" name="图片 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9" name="图片 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0" name="图片 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1" name="图片 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92" name="图片 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3" name="图片 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4" name="图片 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5" name="图片 9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6" name="图片 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7" name="图片 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8" name="图片 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9" name="图片 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0" name="图片 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2" name="图片 1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3" name="图片 1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4" name="图片 1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6" name="图片 1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7" name="图片 1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8" name="图片 1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110" name="图片 1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1" name="图片 1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4" name="图片 1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6" name="图片 1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7" name="图片 1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8" name="图片 1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120" name="图片 119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1" name="图片 120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2" name="图片 121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3" name="图片 12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12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5" name="图片 1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26" name="图片 1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27" name="图片 1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8" name="图片 1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9" name="图片 1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0" name="图片 12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1" name="图片 1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2" name="图片 1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3" name="图片 1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4" name="图片 1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35" name="图片 1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6" name="图片 1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7" name="图片 1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8" name="图片 13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9" name="图片 1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0" name="图片 1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1" name="图片 1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2" name="图片 1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43" name="图片 1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4" name="图片 1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5" name="图片 1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6" name="图片 14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7" name="图片 1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8" name="图片 1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9" name="图片 1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0" name="图片 1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1" name="图片 1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2" name="图片 1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3" name="图片 1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4" name="图片 15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5" name="图片 1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6" name="图片 1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7" name="图片 1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8" name="图片 1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9" name="图片 1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0" name="图片 1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1" name="图片 1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2" name="图片 1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3" name="图片 1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4" name="图片 1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5" name="图片 1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6" name="图片 1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67" name="图片 1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8" name="图片 1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9" name="图片 1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0" name="图片 1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1" name="图片 1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2" name="图片 1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3" name="图片 1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74" name="图片 1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5" name="图片 1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6" name="图片 1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7" name="图片 1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8" name="图片 1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9" name="图片 1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0" name="图片 1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1" name="图片 1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3" name="图片 1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4" name="图片 1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5" name="图片 1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7" name="图片 1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8" name="图片 1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9" name="图片 1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0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1" name="图片 1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2" name="图片 1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3" name="图片 1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5" name="图片 1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6" name="图片 1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7" name="图片 1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8" name="图片 1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0" name="图片 1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1" name="图片 2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2" name="图片 2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4" name="图片 2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5" name="图片 2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6" name="图片 2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8" name="图片 2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9" name="图片 2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0" name="图片 2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2" name="图片 2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3" name="图片 2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4" name="图片 2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6" name="图片 2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7" name="图片 2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8" name="图片 2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220" name="图片 219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1" name="图片 2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2" name="图片 2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3" name="图片 2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5" name="图片 2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6" name="图片 2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7" name="图片 2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9" name="图片 2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0" name="图片 2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1" name="图片 2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233" name="图片 2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4" name="图片 2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7" name="图片 2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9" name="图片 2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0" name="图片 2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1" name="图片 2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4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243" name="图片 242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4" name="图片 24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5" name="图片 24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6" name="图片 24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24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8" name="图片 2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49" name="图片 2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0" name="图片 2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1" name="图片 2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2" name="图片 2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3" name="图片 2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4" name="图片 2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5" name="图片 2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6" name="图片 2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7" name="图片 2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8" name="图片 2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9" name="图片 2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0" name="图片 2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1" name="图片 2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2" name="图片 2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3" name="图片 2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4" name="图片 2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5" name="图片 2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66" name="图片 2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7" name="图片 2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8" name="图片 2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9" name="图片 2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0" name="图片 2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1" name="图片 2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2" name="图片 2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3" name="图片 2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74" name="图片 2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5" name="图片 2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6" name="图片 2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7" name="图片 2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8" name="图片 2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9" name="图片 2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0" name="图片 2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1" name="图片 2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82" name="图片 2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3" name="图片 2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4" name="图片 2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5" name="图片 2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6" name="图片 2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7" name="图片 2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8" name="图片 2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9" name="图片 2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90" name="图片 2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1" name="图片 2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2" name="图片 2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3" name="图片 29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4" name="图片 2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5" name="图片 2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296" name="图片 2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7" name="图片 2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8" name="图片 2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9" name="图片 2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0" name="图片 2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1" name="图片 3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2" name="图片 3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3" name="图片 3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4" name="图片 3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5" name="图片 3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06" name="图片 3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7" name="图片 3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8" name="图片 3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9" name="图片 3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0" name="图片 3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1" name="图片 3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2" name="图片 3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3" name="图片 3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5" name="图片 3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6" name="图片 3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7" name="图片 3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8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9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0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1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3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4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5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6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7" name="图片 3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8" name="图片 3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9" name="图片 3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1" name="图片 3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2" name="图片 3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3" name="图片 3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4" name="图片 3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6" name="图片 3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7" name="图片 3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8" name="图片 3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9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0" name="图片 3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1" name="图片 3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2" name="图片 3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3" name="图片 3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4" name="图片 3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5" name="图片 3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4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347" name="图片 346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8" name="图片 3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9" name="图片 3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0" name="图片 3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5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2" name="图片 3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3" name="图片 3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54" name="图片 3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5" name="图片 3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6" name="图片 3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7" name="图片 3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8" name="图片 3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9" name="图片 3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0" name="图片 3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1" name="图片 3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62" name="图片 3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3" name="图片 3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4" name="图片 3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5" name="图片 3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6" name="图片 3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7" name="图片 3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8" name="图片 3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9" name="图片 3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0" name="图片 3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1" name="图片 3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2" name="图片 3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3" name="图片 3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4" name="图片 3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5" name="图片 3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6" name="图片 3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7" name="图片 3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8" name="图片 3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9" name="图片 3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0" name="图片 3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1" name="图片 3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2" name="图片 3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3" name="图片 3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4" name="图片 3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5" name="图片 3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86" name="图片 3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7" name="图片 3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8" name="图片 3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9" name="图片 3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0" name="图片 3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91" name="图片 3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2" name="图片 3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3" name="图片 3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4" name="图片 3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6" name="图片 3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7" name="图片 3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8" name="图片 3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0" name="图片 3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1" name="图片 4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2" name="图片 4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404" name="图片 4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5" name="图片 4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6" name="图片 4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7" name="图片 4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8" name="图片 4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0" name="图片 4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1" name="图片 4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2" name="图片 4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1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414" name="图片 413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5" name="图片 41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6" name="图片 41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7" name="图片 41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41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9" name="图片 4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0" name="图片 41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1" name="图片 4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2" name="图片 4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3" name="图片 4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4" name="图片 42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5" name="图片 4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6" name="图片 4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7" name="图片 4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8" name="图片 42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9" name="图片 4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0" name="图片 4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1" name="图片 4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2" name="图片 4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3" name="图片 4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4" name="图片 4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5" name="图片 4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6" name="图片 43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37" name="图片 4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8" name="图片 4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9" name="图片 4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0" name="图片 4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1" name="图片 4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2" name="图片 4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3" name="图片 4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4" name="图片 44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45" name="图片 4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6" name="图片 4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7" name="图片 4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8" name="图片 4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9" name="图片 4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0" name="图片 4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1" name="图片 4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2" name="图片 45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53" name="图片 4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4" name="图片 4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5" name="图片 4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6" name="图片 4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7" name="图片 4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8" name="图片 4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9" name="图片 4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0" name="图片 45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1" name="图片 4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2" name="图片 4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3" name="图片 4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4" name="图片 4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5" name="图片 4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6" name="图片 4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7" name="图片 4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8" name="图片 4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9" name="图片 4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0" name="图片 4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1" name="图片 4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2" name="图片 4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3" name="图片 4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4" name="图片 4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5" name="图片 4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7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7" name="图片 4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8" name="图片 4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9" name="图片 4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0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1" name="图片 4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2" name="图片 4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3" name="图片 4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5" name="图片 4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6" name="图片 4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7" name="图片 4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9" name="图片 4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0" name="图片 4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1" name="图片 4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2" name="图片 4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4" name="图片 4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5" name="图片 4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6" name="图片 4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8" name="图片 4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9" name="图片 4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0" name="图片 4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2" name="图片 5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3" name="图片 5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4" name="图片 5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6" name="图片 5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7" name="图片 5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8" name="图片 5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0" name="图片 5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1" name="图片 5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2" name="图片 5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514" name="图片 513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5" name="图片 5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6" name="图片 5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7" name="图片 5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9" name="图片 5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0" name="图片 5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1" name="图片 5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3" name="图片 5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4" name="图片 5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5" name="图片 5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527" name="图片 5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8" name="图片 5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9" name="图片 5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0" name="图片 5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1" name="图片 5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3" name="图片 5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4" name="图片 5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5" name="图片 5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537" name="图片 536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8" name="图片 537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9" name="图片 538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40" name="图片 539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54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2" name="图片 5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3" name="图片 54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44" name="图片 5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5" name="图片 5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6" name="图片 5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7" name="图片 54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8" name="图片 5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9" name="图片 5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0" name="图片 5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1" name="图片 55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52" name="图片 5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3" name="图片 5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4" name="图片 5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5" name="图片 5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6" name="图片 5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7" name="图片 5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8" name="图片 5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9" name="图片 5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0" name="图片 5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1" name="图片 5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2" name="图片 5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3" name="图片 5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4" name="图片 5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5" name="图片 5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6" name="图片 5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7" name="图片 5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8" name="图片 5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9" name="图片 5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0" name="图片 5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1" name="图片 5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2" name="图片 5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3" name="图片 5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4" name="图片 5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5" name="图片 5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76" name="图片 5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7" name="图片 5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8" name="图片 5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9" name="图片 5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0" name="图片 5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1" name="图片 5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2" name="图片 5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3" name="图片 5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84" name="图片 5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5" name="图片 5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6" name="图片 5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7" name="图片 5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8" name="图片 5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9" name="图片 5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590" name="图片 5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1200" cy="398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  <pageSetUpPr fitToPage="1"/>
  </sheetPr>
  <dimension ref="A1:P244"/>
  <sheetViews>
    <sheetView showGridLines="0" tabSelected="1" workbookViewId="0">
      <pane ySplit="8" topLeftCell="A15" activePane="bottomLeft" state="frozen"/>
      <selection/>
      <selection pane="bottomLeft" activeCell="O21" sqref="O21"/>
    </sheetView>
  </sheetViews>
  <sheetFormatPr defaultColWidth="9" defaultRowHeight="11.25"/>
  <cols>
    <col min="1" max="1" width="4.70833333333333" style="5" customWidth="1"/>
    <col min="2" max="2" width="30.7083333333333" style="5" customWidth="1"/>
    <col min="3" max="3" width="14.7083333333333" style="5" customWidth="1"/>
    <col min="4" max="9" width="4.28333333333333" style="5" customWidth="1"/>
    <col min="10" max="11" width="5.28333333333333" style="6" customWidth="1"/>
    <col min="12" max="12" width="5.70833333333333" style="6" customWidth="1"/>
    <col min="13" max="13" width="6.70833333333333" style="5" customWidth="1"/>
    <col min="14" max="14" width="10.7083333333333" style="5" customWidth="1"/>
    <col min="15" max="15" width="35.2833333333333" style="5" customWidth="1"/>
    <col min="16" max="16384" width="9.14166666666667" style="5"/>
  </cols>
  <sheetData>
    <row r="1" s="1" customFormat="1" ht="42.75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2" customFormat="1" ht="15" customHeight="1" spans="1:15">
      <c r="A2" s="8" t="s">
        <v>1</v>
      </c>
      <c r="B2" s="8"/>
      <c r="C2" s="9" t="s">
        <v>2</v>
      </c>
      <c r="D2" s="9"/>
      <c r="E2" s="9"/>
      <c r="F2" s="10" t="s">
        <v>3</v>
      </c>
      <c r="G2" s="11"/>
      <c r="H2" s="11"/>
      <c r="I2" s="92" t="s">
        <v>4</v>
      </c>
      <c r="J2" s="92"/>
      <c r="K2" s="93"/>
      <c r="L2" s="94" t="s">
        <v>5</v>
      </c>
      <c r="M2" s="94"/>
      <c r="N2" s="95" t="s">
        <v>6</v>
      </c>
      <c r="O2" s="95"/>
    </row>
    <row r="3" s="2" customFormat="1" ht="15" customHeight="1" spans="1:15">
      <c r="A3" s="8" t="s">
        <v>7</v>
      </c>
      <c r="B3" s="8"/>
      <c r="C3" s="9" t="s">
        <v>8</v>
      </c>
      <c r="D3" s="9"/>
      <c r="E3" s="9"/>
      <c r="F3" s="10" t="s">
        <v>9</v>
      </c>
      <c r="G3" s="11"/>
      <c r="H3" s="11"/>
      <c r="I3" s="92" t="s">
        <v>10</v>
      </c>
      <c r="J3" s="92"/>
      <c r="K3" s="93"/>
      <c r="L3" s="94" t="s">
        <v>11</v>
      </c>
      <c r="M3" s="94"/>
      <c r="N3" s="95" t="s">
        <v>12</v>
      </c>
      <c r="O3" s="95"/>
    </row>
    <row r="4" s="2" customFormat="1" ht="15" customHeight="1" spans="1:15">
      <c r="A4" s="8" t="s">
        <v>13</v>
      </c>
      <c r="B4" s="8"/>
      <c r="C4" s="9" t="s">
        <v>14</v>
      </c>
      <c r="D4" s="9"/>
      <c r="E4" s="9"/>
      <c r="F4" s="12"/>
      <c r="G4" s="11"/>
      <c r="H4" s="13"/>
      <c r="I4" s="13"/>
      <c r="J4" s="13"/>
      <c r="K4" s="13"/>
      <c r="L4" s="94" t="s">
        <v>15</v>
      </c>
      <c r="M4" s="94"/>
      <c r="N4" s="96">
        <v>43044</v>
      </c>
      <c r="O4" s="95"/>
    </row>
    <row r="5" ht="9.95" customHeight="1" spans="1:15">
      <c r="A5" s="14"/>
      <c r="B5" s="14"/>
      <c r="C5" s="14"/>
      <c r="D5" s="14"/>
      <c r="E5" s="14"/>
      <c r="F5" s="14"/>
      <c r="G5" s="14"/>
      <c r="H5" s="14"/>
      <c r="I5" s="14"/>
      <c r="M5" s="14"/>
      <c r="N5" s="14"/>
      <c r="O5" s="14"/>
    </row>
    <row r="6" ht="48" customHeight="1" spans="1:15">
      <c r="A6" s="15" t="s">
        <v>16</v>
      </c>
      <c r="B6" s="16" t="s">
        <v>17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97"/>
    </row>
    <row r="7" ht="15.95" customHeight="1" spans="1:15">
      <c r="A7" s="17" t="s">
        <v>18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 t="s">
        <v>19</v>
      </c>
      <c r="N7" s="18"/>
      <c r="O7" s="98"/>
    </row>
    <row r="8" ht="15.95" customHeight="1" spans="1:15">
      <c r="A8" s="19" t="s">
        <v>20</v>
      </c>
      <c r="B8" s="20" t="s">
        <v>18</v>
      </c>
      <c r="C8" s="21" t="s">
        <v>21</v>
      </c>
      <c r="D8" s="20"/>
      <c r="E8" s="20"/>
      <c r="F8" s="20"/>
      <c r="G8" s="20"/>
      <c r="H8" s="20"/>
      <c r="I8" s="20"/>
      <c r="J8" s="20" t="s">
        <v>22</v>
      </c>
      <c r="K8" s="20" t="s">
        <v>23</v>
      </c>
      <c r="L8" s="20" t="s">
        <v>24</v>
      </c>
      <c r="M8" s="20" t="s">
        <v>25</v>
      </c>
      <c r="N8" s="20" t="s">
        <v>26</v>
      </c>
      <c r="O8" s="99" t="s">
        <v>27</v>
      </c>
    </row>
    <row r="9" s="3" customFormat="1" ht="15.95" customHeight="1" spans="1:15">
      <c r="A9" s="22" t="s">
        <v>28</v>
      </c>
      <c r="B9" s="23" t="s">
        <v>29</v>
      </c>
      <c r="C9" s="2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100"/>
    </row>
    <row r="10" ht="23.25" spans="1:15">
      <c r="A10" s="26" t="s">
        <v>30</v>
      </c>
      <c r="B10" s="27" t="s">
        <v>31</v>
      </c>
      <c r="C10" s="28" t="s">
        <v>32</v>
      </c>
      <c r="D10" s="29">
        <v>11</v>
      </c>
      <c r="E10" s="28" t="s">
        <v>33</v>
      </c>
      <c r="F10" s="29">
        <v>18</v>
      </c>
      <c r="G10" s="28" t="s">
        <v>34</v>
      </c>
      <c r="H10" s="29">
        <v>1</v>
      </c>
      <c r="I10" s="28" t="s">
        <v>35</v>
      </c>
      <c r="J10" s="101">
        <v>2</v>
      </c>
      <c r="K10" s="102">
        <v>1</v>
      </c>
      <c r="L10" s="103" t="s">
        <v>36</v>
      </c>
      <c r="M10" s="104">
        <v>1000</v>
      </c>
      <c r="N10" s="105">
        <f>J10*K10*M10</f>
        <v>2000</v>
      </c>
      <c r="O10" s="106" t="s">
        <v>37</v>
      </c>
    </row>
    <row r="11" ht="15.95" customHeight="1" spans="1:15">
      <c r="A11" s="30"/>
      <c r="B11" s="31"/>
      <c r="C11" s="32" t="s">
        <v>38</v>
      </c>
      <c r="D11" s="33"/>
      <c r="E11" s="32" t="s">
        <v>33</v>
      </c>
      <c r="F11" s="33"/>
      <c r="G11" s="32" t="s">
        <v>34</v>
      </c>
      <c r="H11" s="33"/>
      <c r="I11" s="32" t="s">
        <v>35</v>
      </c>
      <c r="J11" s="107"/>
      <c r="K11" s="32"/>
      <c r="L11" s="108" t="s">
        <v>36</v>
      </c>
      <c r="M11" s="109"/>
      <c r="N11" s="110">
        <f t="shared" ref="N11:N15" si="0">J11*K11*M11</f>
        <v>0</v>
      </c>
      <c r="O11" s="111"/>
    </row>
    <row r="12" ht="15.95" customHeight="1" spans="1:15">
      <c r="A12" s="30"/>
      <c r="B12" s="31"/>
      <c r="C12" s="32" t="s">
        <v>32</v>
      </c>
      <c r="D12" s="33"/>
      <c r="E12" s="32" t="s">
        <v>33</v>
      </c>
      <c r="F12" s="33"/>
      <c r="G12" s="32" t="s">
        <v>34</v>
      </c>
      <c r="H12" s="33"/>
      <c r="I12" s="32" t="s">
        <v>35</v>
      </c>
      <c r="J12" s="107"/>
      <c r="K12" s="32"/>
      <c r="L12" s="108" t="s">
        <v>36</v>
      </c>
      <c r="M12" s="109"/>
      <c r="N12" s="110">
        <f t="shared" si="0"/>
        <v>0</v>
      </c>
      <c r="O12" s="111"/>
    </row>
    <row r="13" ht="15.95" customHeight="1" spans="1:15">
      <c r="A13" s="30"/>
      <c r="B13" s="31"/>
      <c r="C13" s="32" t="s">
        <v>38</v>
      </c>
      <c r="D13" s="33"/>
      <c r="E13" s="32" t="s">
        <v>33</v>
      </c>
      <c r="F13" s="33"/>
      <c r="G13" s="32" t="s">
        <v>34</v>
      </c>
      <c r="H13" s="33"/>
      <c r="I13" s="32" t="s">
        <v>35</v>
      </c>
      <c r="J13" s="107"/>
      <c r="K13" s="32"/>
      <c r="L13" s="108" t="s">
        <v>36</v>
      </c>
      <c r="M13" s="109"/>
      <c r="N13" s="110">
        <f t="shared" si="0"/>
        <v>0</v>
      </c>
      <c r="O13" s="111"/>
    </row>
    <row r="14" ht="15.95" customHeight="1" spans="1:15">
      <c r="A14" s="30"/>
      <c r="B14" s="31"/>
      <c r="C14" s="32" t="s">
        <v>39</v>
      </c>
      <c r="D14" s="33"/>
      <c r="E14" s="32" t="s">
        <v>33</v>
      </c>
      <c r="F14" s="33"/>
      <c r="G14" s="32" t="s">
        <v>34</v>
      </c>
      <c r="H14" s="33"/>
      <c r="I14" s="32" t="s">
        <v>35</v>
      </c>
      <c r="J14" s="107"/>
      <c r="K14" s="32"/>
      <c r="L14" s="108" t="s">
        <v>36</v>
      </c>
      <c r="M14" s="109"/>
      <c r="N14" s="110">
        <f t="shared" si="0"/>
        <v>0</v>
      </c>
      <c r="O14" s="111"/>
    </row>
    <row r="15" ht="15.95" customHeight="1" spans="1:15">
      <c r="A15" s="30" t="s">
        <v>40</v>
      </c>
      <c r="B15" s="34" t="s">
        <v>41</v>
      </c>
      <c r="C15" s="32" t="s">
        <v>32</v>
      </c>
      <c r="D15" s="33"/>
      <c r="E15" s="32" t="s">
        <v>33</v>
      </c>
      <c r="F15" s="33"/>
      <c r="G15" s="32" t="s">
        <v>34</v>
      </c>
      <c r="H15" s="33"/>
      <c r="I15" s="32" t="s">
        <v>35</v>
      </c>
      <c r="J15" s="107"/>
      <c r="K15" s="32"/>
      <c r="L15" s="108" t="s">
        <v>36</v>
      </c>
      <c r="M15" s="109"/>
      <c r="N15" s="110">
        <f t="shared" si="0"/>
        <v>0</v>
      </c>
      <c r="O15" s="111"/>
    </row>
    <row r="16" ht="15.95" customHeight="1" spans="1:15">
      <c r="A16" s="30"/>
      <c r="B16" s="34"/>
      <c r="C16" s="32" t="s">
        <v>38</v>
      </c>
      <c r="D16" s="33"/>
      <c r="E16" s="32" t="s">
        <v>33</v>
      </c>
      <c r="F16" s="33"/>
      <c r="G16" s="32" t="s">
        <v>34</v>
      </c>
      <c r="H16" s="33"/>
      <c r="I16" s="32" t="s">
        <v>35</v>
      </c>
      <c r="J16" s="107"/>
      <c r="K16" s="32"/>
      <c r="L16" s="108" t="s">
        <v>36</v>
      </c>
      <c r="M16" s="109"/>
      <c r="N16" s="110">
        <f t="shared" ref="N16:N17" si="1">J16*K16*M16</f>
        <v>0</v>
      </c>
      <c r="O16" s="111"/>
    </row>
    <row r="17" ht="15.95" customHeight="1" spans="1:15">
      <c r="A17" s="30" t="s">
        <v>42</v>
      </c>
      <c r="B17" s="34" t="s">
        <v>43</v>
      </c>
      <c r="C17" s="32" t="s">
        <v>32</v>
      </c>
      <c r="D17" s="33"/>
      <c r="E17" s="32" t="s">
        <v>33</v>
      </c>
      <c r="F17" s="33"/>
      <c r="G17" s="32" t="s">
        <v>34</v>
      </c>
      <c r="H17" s="33"/>
      <c r="I17" s="32" t="s">
        <v>35</v>
      </c>
      <c r="J17" s="107"/>
      <c r="K17" s="32"/>
      <c r="L17" s="108" t="s">
        <v>36</v>
      </c>
      <c r="M17" s="109"/>
      <c r="N17" s="110">
        <f t="shared" si="1"/>
        <v>0</v>
      </c>
      <c r="O17" s="111"/>
    </row>
    <row r="18" ht="15.95" customHeight="1" spans="1:15">
      <c r="A18" s="30"/>
      <c r="B18" s="34"/>
      <c r="C18" s="32" t="s">
        <v>38</v>
      </c>
      <c r="D18" s="33"/>
      <c r="E18" s="32" t="s">
        <v>33</v>
      </c>
      <c r="F18" s="33"/>
      <c r="G18" s="32" t="s">
        <v>34</v>
      </c>
      <c r="H18" s="33"/>
      <c r="I18" s="32" t="s">
        <v>35</v>
      </c>
      <c r="J18" s="107"/>
      <c r="K18" s="32"/>
      <c r="L18" s="108" t="s">
        <v>36</v>
      </c>
      <c r="M18" s="109"/>
      <c r="N18" s="110">
        <f t="shared" ref="N18:N19" si="2">J18*K18*M18</f>
        <v>0</v>
      </c>
      <c r="O18" s="111"/>
    </row>
    <row r="19" ht="15.95" customHeight="1" spans="1:15">
      <c r="A19" s="30" t="s">
        <v>44</v>
      </c>
      <c r="B19" s="34" t="s">
        <v>45</v>
      </c>
      <c r="C19" s="32" t="s">
        <v>32</v>
      </c>
      <c r="D19" s="33"/>
      <c r="E19" s="32" t="s">
        <v>33</v>
      </c>
      <c r="F19" s="33"/>
      <c r="G19" s="32" t="s">
        <v>34</v>
      </c>
      <c r="H19" s="33"/>
      <c r="I19" s="32" t="s">
        <v>35</v>
      </c>
      <c r="J19" s="107"/>
      <c r="K19" s="32"/>
      <c r="L19" s="108" t="s">
        <v>36</v>
      </c>
      <c r="M19" s="109"/>
      <c r="N19" s="110">
        <f t="shared" si="2"/>
        <v>0</v>
      </c>
      <c r="O19" s="111"/>
    </row>
    <row r="20" ht="15.95" customHeight="1" spans="1:15">
      <c r="A20" s="30"/>
      <c r="B20" s="34"/>
      <c r="C20" s="32" t="s">
        <v>38</v>
      </c>
      <c r="D20" s="33"/>
      <c r="E20" s="32" t="s">
        <v>33</v>
      </c>
      <c r="F20" s="33"/>
      <c r="G20" s="32" t="s">
        <v>34</v>
      </c>
      <c r="H20" s="33"/>
      <c r="I20" s="32" t="s">
        <v>35</v>
      </c>
      <c r="J20" s="107"/>
      <c r="K20" s="32"/>
      <c r="L20" s="108" t="s">
        <v>36</v>
      </c>
      <c r="M20" s="109"/>
      <c r="N20" s="110">
        <f t="shared" ref="N20:N32" si="3">J20*K20*M20</f>
        <v>0</v>
      </c>
      <c r="O20" s="111"/>
    </row>
    <row r="21" ht="28" customHeight="1" spans="1:15">
      <c r="A21" s="30" t="s">
        <v>46</v>
      </c>
      <c r="B21" s="35" t="s">
        <v>47</v>
      </c>
      <c r="C21" s="36" t="s">
        <v>48</v>
      </c>
      <c r="D21" s="36"/>
      <c r="E21" s="36"/>
      <c r="F21" s="36"/>
      <c r="G21" s="36"/>
      <c r="H21" s="36"/>
      <c r="I21" s="36"/>
      <c r="J21" s="112">
        <v>1</v>
      </c>
      <c r="K21" s="112">
        <v>0.5</v>
      </c>
      <c r="L21" s="113" t="s">
        <v>49</v>
      </c>
      <c r="M21" s="114">
        <v>20000</v>
      </c>
      <c r="N21" s="115">
        <f t="shared" si="3"/>
        <v>10000</v>
      </c>
      <c r="O21" s="116" t="s">
        <v>50</v>
      </c>
    </row>
    <row r="22" ht="15.95" customHeight="1" spans="1:15">
      <c r="A22" s="30"/>
      <c r="B22" s="35" t="s">
        <v>51</v>
      </c>
      <c r="C22" s="37" t="s">
        <v>52</v>
      </c>
      <c r="D22" s="37"/>
      <c r="E22" s="37"/>
      <c r="F22" s="37"/>
      <c r="G22" s="37"/>
      <c r="H22" s="37"/>
      <c r="I22" s="37"/>
      <c r="J22" s="63">
        <v>1</v>
      </c>
      <c r="K22" s="63">
        <v>0.5</v>
      </c>
      <c r="L22" s="117" t="s">
        <v>53</v>
      </c>
      <c r="M22" s="118"/>
      <c r="N22" s="119">
        <f t="shared" si="3"/>
        <v>0</v>
      </c>
      <c r="O22" s="120" t="s">
        <v>54</v>
      </c>
    </row>
    <row r="23" ht="15.95" customHeight="1" spans="1:15">
      <c r="A23" s="30"/>
      <c r="B23" s="35" t="s">
        <v>55</v>
      </c>
      <c r="C23" s="37"/>
      <c r="D23" s="37"/>
      <c r="E23" s="37"/>
      <c r="F23" s="37"/>
      <c r="G23" s="37"/>
      <c r="H23" s="37"/>
      <c r="I23" s="37"/>
      <c r="J23" s="63"/>
      <c r="K23" s="63"/>
      <c r="L23" s="117" t="s">
        <v>56</v>
      </c>
      <c r="M23" s="118"/>
      <c r="N23" s="119">
        <f t="shared" si="3"/>
        <v>0</v>
      </c>
      <c r="O23" s="120" t="s">
        <v>57</v>
      </c>
    </row>
    <row r="24" ht="39" customHeight="1" spans="1:15">
      <c r="A24" s="30"/>
      <c r="B24" s="35" t="s">
        <v>58</v>
      </c>
      <c r="C24" s="37" t="s">
        <v>59</v>
      </c>
      <c r="D24" s="37"/>
      <c r="E24" s="37"/>
      <c r="F24" s="37"/>
      <c r="G24" s="37"/>
      <c r="H24" s="37"/>
      <c r="I24" s="37"/>
      <c r="J24" s="63">
        <v>7</v>
      </c>
      <c r="K24" s="63">
        <v>0.5</v>
      </c>
      <c r="L24" s="117" t="s">
        <v>60</v>
      </c>
      <c r="M24" s="118">
        <f>3500/13/0.5</f>
        <v>538.461538461538</v>
      </c>
      <c r="N24" s="119">
        <v>3500</v>
      </c>
      <c r="O24" s="116" t="s">
        <v>61</v>
      </c>
    </row>
    <row r="25" ht="15.95" customHeight="1" spans="1:15">
      <c r="A25" s="30"/>
      <c r="B25" s="38" t="s">
        <v>62</v>
      </c>
      <c r="C25" s="37" t="s">
        <v>63</v>
      </c>
      <c r="D25" s="37"/>
      <c r="E25" s="37"/>
      <c r="F25" s="37"/>
      <c r="G25" s="37"/>
      <c r="H25" s="37"/>
      <c r="I25" s="37"/>
      <c r="J25" s="63"/>
      <c r="K25" s="63"/>
      <c r="L25" s="117" t="s">
        <v>53</v>
      </c>
      <c r="M25" s="114"/>
      <c r="N25" s="119">
        <f t="shared" si="3"/>
        <v>0</v>
      </c>
      <c r="O25" s="120"/>
    </row>
    <row r="26" ht="15.95" customHeight="1" spans="1:15">
      <c r="A26" s="30"/>
      <c r="B26" s="38" t="s">
        <v>64</v>
      </c>
      <c r="C26" s="37" t="s">
        <v>65</v>
      </c>
      <c r="D26" s="37"/>
      <c r="E26" s="37"/>
      <c r="F26" s="37"/>
      <c r="G26" s="37"/>
      <c r="H26" s="37"/>
      <c r="I26" s="37"/>
      <c r="J26" s="33"/>
      <c r="K26" s="33"/>
      <c r="L26" s="121"/>
      <c r="M26" s="109"/>
      <c r="N26" s="110">
        <f t="shared" si="3"/>
        <v>0</v>
      </c>
      <c r="O26" s="122"/>
    </row>
    <row r="27" ht="15.95" customHeight="1" spans="1:15">
      <c r="A27" s="30" t="s">
        <v>66</v>
      </c>
      <c r="B27" s="35" t="s">
        <v>67</v>
      </c>
      <c r="C27" s="36" t="s">
        <v>68</v>
      </c>
      <c r="D27" s="36"/>
      <c r="E27" s="36"/>
      <c r="F27" s="36"/>
      <c r="G27" s="36"/>
      <c r="H27" s="36"/>
      <c r="I27" s="36"/>
      <c r="J27" s="33"/>
      <c r="K27" s="33"/>
      <c r="L27" s="121" t="s">
        <v>49</v>
      </c>
      <c r="M27" s="109"/>
      <c r="N27" s="110">
        <f t="shared" si="3"/>
        <v>0</v>
      </c>
      <c r="O27" s="122"/>
    </row>
    <row r="28" ht="15.95" customHeight="1" spans="1:15">
      <c r="A28" s="30"/>
      <c r="B28" s="35" t="s">
        <v>51</v>
      </c>
      <c r="C28" s="37" t="s">
        <v>52</v>
      </c>
      <c r="D28" s="37"/>
      <c r="E28" s="37"/>
      <c r="F28" s="37"/>
      <c r="G28" s="37"/>
      <c r="H28" s="37"/>
      <c r="I28" s="37"/>
      <c r="J28" s="33"/>
      <c r="K28" s="33"/>
      <c r="L28" s="121" t="s">
        <v>53</v>
      </c>
      <c r="M28" s="109"/>
      <c r="N28" s="110">
        <f t="shared" si="3"/>
        <v>0</v>
      </c>
      <c r="O28" s="122"/>
    </row>
    <row r="29" ht="15.95" customHeight="1" spans="1:15">
      <c r="A29" s="30"/>
      <c r="B29" s="35" t="s">
        <v>55</v>
      </c>
      <c r="C29" s="37"/>
      <c r="D29" s="37"/>
      <c r="E29" s="37"/>
      <c r="F29" s="37"/>
      <c r="G29" s="37"/>
      <c r="H29" s="37"/>
      <c r="I29" s="37"/>
      <c r="J29" s="33"/>
      <c r="K29" s="33"/>
      <c r="L29" s="121" t="s">
        <v>56</v>
      </c>
      <c r="M29" s="109"/>
      <c r="N29" s="110">
        <f t="shared" si="3"/>
        <v>0</v>
      </c>
      <c r="O29" s="122"/>
    </row>
    <row r="30" ht="15.95" customHeight="1" spans="1:15">
      <c r="A30" s="30"/>
      <c r="B30" s="35" t="s">
        <v>58</v>
      </c>
      <c r="C30" s="37" t="s">
        <v>69</v>
      </c>
      <c r="D30" s="37"/>
      <c r="E30" s="37"/>
      <c r="F30" s="37"/>
      <c r="G30" s="37"/>
      <c r="H30" s="37"/>
      <c r="I30" s="37"/>
      <c r="J30" s="33"/>
      <c r="K30" s="33"/>
      <c r="L30" s="121" t="s">
        <v>70</v>
      </c>
      <c r="M30" s="109"/>
      <c r="N30" s="110">
        <f t="shared" si="3"/>
        <v>0</v>
      </c>
      <c r="O30" s="122"/>
    </row>
    <row r="31" ht="15.95" customHeight="1" spans="1:15">
      <c r="A31" s="30"/>
      <c r="B31" s="38" t="s">
        <v>62</v>
      </c>
      <c r="C31" s="37" t="s">
        <v>63</v>
      </c>
      <c r="D31" s="37"/>
      <c r="E31" s="37"/>
      <c r="F31" s="37"/>
      <c r="G31" s="37"/>
      <c r="H31" s="37"/>
      <c r="I31" s="37"/>
      <c r="J31" s="33"/>
      <c r="K31" s="33"/>
      <c r="L31" s="121" t="s">
        <v>53</v>
      </c>
      <c r="M31" s="109"/>
      <c r="N31" s="110">
        <f t="shared" si="3"/>
        <v>0</v>
      </c>
      <c r="O31" s="122"/>
    </row>
    <row r="32" ht="15.95" customHeight="1" spans="1:15">
      <c r="A32" s="39"/>
      <c r="B32" s="40" t="s">
        <v>64</v>
      </c>
      <c r="C32" s="41" t="s">
        <v>65</v>
      </c>
      <c r="D32" s="41"/>
      <c r="E32" s="41"/>
      <c r="F32" s="41"/>
      <c r="G32" s="41"/>
      <c r="H32" s="41"/>
      <c r="I32" s="41"/>
      <c r="J32" s="123"/>
      <c r="K32" s="123"/>
      <c r="L32" s="124"/>
      <c r="M32" s="125"/>
      <c r="N32" s="126">
        <f t="shared" si="3"/>
        <v>0</v>
      </c>
      <c r="O32" s="127"/>
    </row>
    <row r="33" ht="15.95" customHeight="1" spans="1:15">
      <c r="A33" s="42" t="s">
        <v>71</v>
      </c>
      <c r="B33" s="43"/>
      <c r="C33" s="43"/>
      <c r="D33" s="43"/>
      <c r="E33" s="43"/>
      <c r="F33" s="43"/>
      <c r="G33" s="43"/>
      <c r="H33" s="43"/>
      <c r="I33" s="43"/>
      <c r="J33" s="128"/>
      <c r="K33" s="128"/>
      <c r="L33" s="128"/>
      <c r="M33" s="129"/>
      <c r="N33" s="130">
        <f>SUM(N10:N32)</f>
        <v>15500</v>
      </c>
      <c r="O33" s="131"/>
    </row>
    <row r="34" ht="15.95" customHeight="1" spans="1:15">
      <c r="A34" s="44" t="s">
        <v>20</v>
      </c>
      <c r="B34" s="45" t="s">
        <v>18</v>
      </c>
      <c r="C34" s="46" t="s">
        <v>21</v>
      </c>
      <c r="D34" s="45"/>
      <c r="E34" s="45"/>
      <c r="F34" s="45"/>
      <c r="G34" s="45"/>
      <c r="H34" s="45"/>
      <c r="I34" s="45"/>
      <c r="J34" s="45" t="s">
        <v>72</v>
      </c>
      <c r="K34" s="45" t="s">
        <v>73</v>
      </c>
      <c r="L34" s="132" t="s">
        <v>24</v>
      </c>
      <c r="M34" s="133" t="s">
        <v>25</v>
      </c>
      <c r="N34" s="45" t="s">
        <v>74</v>
      </c>
      <c r="O34" s="134" t="s">
        <v>27</v>
      </c>
    </row>
    <row r="35" ht="15.95" customHeight="1" spans="1:15">
      <c r="A35" s="47" t="s">
        <v>75</v>
      </c>
      <c r="B35" s="48" t="s">
        <v>76</v>
      </c>
      <c r="C35" s="48"/>
      <c r="D35" s="48"/>
      <c r="E35" s="48"/>
      <c r="F35" s="48"/>
      <c r="G35" s="48"/>
      <c r="H35" s="48"/>
      <c r="I35" s="48"/>
      <c r="J35" s="135"/>
      <c r="K35" s="135"/>
      <c r="L35" s="135"/>
      <c r="M35" s="136"/>
      <c r="N35" s="48"/>
      <c r="O35" s="137"/>
    </row>
    <row r="36" ht="21" customHeight="1" spans="1:15">
      <c r="A36" s="49" t="s">
        <v>77</v>
      </c>
      <c r="B36" s="50" t="s">
        <v>78</v>
      </c>
      <c r="C36" s="51" t="s">
        <v>79</v>
      </c>
      <c r="D36" s="52">
        <v>11</v>
      </c>
      <c r="E36" s="53" t="s">
        <v>33</v>
      </c>
      <c r="F36" s="54">
        <v>18</v>
      </c>
      <c r="G36" s="53" t="s">
        <v>34</v>
      </c>
      <c r="H36" s="29" t="s">
        <v>35</v>
      </c>
      <c r="I36" s="53" t="s">
        <v>80</v>
      </c>
      <c r="J36" s="138">
        <v>2</v>
      </c>
      <c r="K36" s="138">
        <v>1</v>
      </c>
      <c r="L36" s="139" t="s">
        <v>81</v>
      </c>
      <c r="M36" s="140">
        <v>300</v>
      </c>
      <c r="N36" s="141">
        <f>J36*K36*M36</f>
        <v>600</v>
      </c>
      <c r="O36" s="142" t="s">
        <v>82</v>
      </c>
    </row>
    <row r="37" ht="19" customHeight="1" spans="1:15">
      <c r="A37" s="55" t="s">
        <v>83</v>
      </c>
      <c r="B37" s="56" t="s">
        <v>78</v>
      </c>
      <c r="C37" s="57" t="s">
        <v>84</v>
      </c>
      <c r="D37" s="52"/>
      <c r="E37" s="58" t="s">
        <v>33</v>
      </c>
      <c r="F37" s="59"/>
      <c r="G37" s="58" t="s">
        <v>34</v>
      </c>
      <c r="H37" s="60"/>
      <c r="I37" s="58" t="s">
        <v>80</v>
      </c>
      <c r="J37" s="143"/>
      <c r="K37" s="143"/>
      <c r="L37" s="144" t="s">
        <v>81</v>
      </c>
      <c r="M37" s="145"/>
      <c r="N37" s="146"/>
      <c r="O37" s="147"/>
    </row>
    <row r="38" ht="15.95" customHeight="1" spans="1:16">
      <c r="A38" s="55" t="s">
        <v>85</v>
      </c>
      <c r="B38" s="61" t="s">
        <v>78</v>
      </c>
      <c r="C38" s="62" t="s">
        <v>79</v>
      </c>
      <c r="D38" s="63">
        <v>11</v>
      </c>
      <c r="E38" s="64" t="s">
        <v>33</v>
      </c>
      <c r="F38" s="63">
        <v>19</v>
      </c>
      <c r="G38" s="64" t="s">
        <v>34</v>
      </c>
      <c r="H38" s="65" t="s">
        <v>86</v>
      </c>
      <c r="I38" s="64" t="s">
        <v>80</v>
      </c>
      <c r="J38" s="148">
        <v>18</v>
      </c>
      <c r="K38" s="148">
        <v>1</v>
      </c>
      <c r="L38" s="149" t="s">
        <v>81</v>
      </c>
      <c r="M38" s="118"/>
      <c r="N38" s="119"/>
      <c r="O38" s="150" t="s">
        <v>87</v>
      </c>
      <c r="P38" s="151">
        <v>19</v>
      </c>
    </row>
    <row r="39" ht="15.95" customHeight="1" spans="1:15">
      <c r="A39" s="55" t="s">
        <v>88</v>
      </c>
      <c r="B39" s="61" t="s">
        <v>78</v>
      </c>
      <c r="C39" s="66"/>
      <c r="D39" s="33"/>
      <c r="E39" s="32" t="s">
        <v>33</v>
      </c>
      <c r="F39" s="33"/>
      <c r="G39" s="32" t="s">
        <v>34</v>
      </c>
      <c r="H39" s="29"/>
      <c r="I39" s="32" t="s">
        <v>80</v>
      </c>
      <c r="J39" s="152"/>
      <c r="K39" s="152"/>
      <c r="L39" s="108" t="s">
        <v>81</v>
      </c>
      <c r="M39" s="109"/>
      <c r="N39" s="110">
        <f t="shared" ref="N38:N40" si="4">J39*K39*M39</f>
        <v>0</v>
      </c>
      <c r="O39" s="122"/>
    </row>
    <row r="40" ht="15.95" customHeight="1" spans="1:15">
      <c r="A40" s="67" t="s">
        <v>89</v>
      </c>
      <c r="B40" s="56" t="s">
        <v>78</v>
      </c>
      <c r="C40" s="68"/>
      <c r="D40" s="60"/>
      <c r="E40" s="69" t="s">
        <v>33</v>
      </c>
      <c r="F40" s="59"/>
      <c r="G40" s="69" t="s">
        <v>34</v>
      </c>
      <c r="H40" s="29"/>
      <c r="I40" s="69" t="s">
        <v>80</v>
      </c>
      <c r="J40" s="153"/>
      <c r="K40" s="153"/>
      <c r="L40" s="154" t="s">
        <v>81</v>
      </c>
      <c r="M40" s="155"/>
      <c r="N40" s="156">
        <f t="shared" si="4"/>
        <v>0</v>
      </c>
      <c r="O40" s="157"/>
    </row>
    <row r="41" ht="15.95" customHeight="1" spans="1:15">
      <c r="A41" s="70" t="s">
        <v>71</v>
      </c>
      <c r="B41" s="71"/>
      <c r="C41" s="71"/>
      <c r="D41" s="71"/>
      <c r="E41" s="71"/>
      <c r="F41" s="71"/>
      <c r="G41" s="71"/>
      <c r="H41" s="71"/>
      <c r="I41" s="71"/>
      <c r="J41" s="158"/>
      <c r="K41" s="158"/>
      <c r="L41" s="158"/>
      <c r="M41" s="159"/>
      <c r="N41" s="160">
        <f>SUM(N36:N40)</f>
        <v>600</v>
      </c>
      <c r="O41" s="161"/>
    </row>
    <row r="42" ht="15.95" customHeight="1" spans="1:15">
      <c r="A42" s="72" t="s">
        <v>20</v>
      </c>
      <c r="B42" s="18" t="s">
        <v>18</v>
      </c>
      <c r="C42" s="73" t="s">
        <v>21</v>
      </c>
      <c r="D42" s="18"/>
      <c r="E42" s="18"/>
      <c r="F42" s="18"/>
      <c r="G42" s="18"/>
      <c r="H42" s="18"/>
      <c r="I42" s="18"/>
      <c r="J42" s="18" t="s">
        <v>72</v>
      </c>
      <c r="K42" s="18" t="s">
        <v>90</v>
      </c>
      <c r="L42" s="162" t="s">
        <v>24</v>
      </c>
      <c r="M42" s="163" t="s">
        <v>25</v>
      </c>
      <c r="N42" s="18" t="s">
        <v>74</v>
      </c>
      <c r="O42" s="164" t="s">
        <v>27</v>
      </c>
    </row>
    <row r="43" ht="15.95" customHeight="1" spans="1:15">
      <c r="A43" s="74" t="s">
        <v>91</v>
      </c>
      <c r="B43" s="75" t="s">
        <v>92</v>
      </c>
      <c r="C43" s="75"/>
      <c r="D43" s="75"/>
      <c r="E43" s="75"/>
      <c r="F43" s="75"/>
      <c r="G43" s="75"/>
      <c r="H43" s="75"/>
      <c r="I43" s="75"/>
      <c r="J43" s="165"/>
      <c r="K43" s="165"/>
      <c r="L43" s="165"/>
      <c r="M43" s="166"/>
      <c r="N43" s="75"/>
      <c r="O43" s="167"/>
    </row>
    <row r="44" ht="15.95" customHeight="1" spans="1:15">
      <c r="A44" s="76" t="s">
        <v>93</v>
      </c>
      <c r="B44" s="77" t="s">
        <v>94</v>
      </c>
      <c r="C44" s="78" t="s">
        <v>95</v>
      </c>
      <c r="D44" s="79"/>
      <c r="E44" s="79"/>
      <c r="F44" s="79"/>
      <c r="G44" s="79"/>
      <c r="H44" s="79"/>
      <c r="I44" s="168"/>
      <c r="J44" s="169"/>
      <c r="K44" s="170"/>
      <c r="L44" s="171" t="s">
        <v>96</v>
      </c>
      <c r="M44" s="172"/>
      <c r="N44" s="173">
        <f t="shared" ref="N44:N51" si="5">J44*K44*M44</f>
        <v>0</v>
      </c>
      <c r="O44" s="174"/>
    </row>
    <row r="45" ht="15.95" customHeight="1" spans="1:15">
      <c r="A45" s="76"/>
      <c r="B45" s="77"/>
      <c r="C45" s="80" t="s">
        <v>97</v>
      </c>
      <c r="D45" s="81"/>
      <c r="E45" s="81"/>
      <c r="F45" s="81"/>
      <c r="G45" s="81"/>
      <c r="H45" s="81"/>
      <c r="I45" s="175"/>
      <c r="J45" s="148">
        <v>2</v>
      </c>
      <c r="K45" s="148">
        <v>2</v>
      </c>
      <c r="L45" s="117" t="s">
        <v>96</v>
      </c>
      <c r="M45" s="118">
        <v>260</v>
      </c>
      <c r="N45" s="119">
        <f t="shared" si="5"/>
        <v>1040</v>
      </c>
      <c r="O45" s="116" t="s">
        <v>98</v>
      </c>
    </row>
    <row r="46" ht="15.95" customHeight="1" spans="1:15">
      <c r="A46" s="76"/>
      <c r="B46" s="77"/>
      <c r="C46" s="80" t="s">
        <v>97</v>
      </c>
      <c r="D46" s="81"/>
      <c r="E46" s="81"/>
      <c r="F46" s="81"/>
      <c r="G46" s="81"/>
      <c r="H46" s="81"/>
      <c r="I46" s="175"/>
      <c r="J46" s="148">
        <v>1</v>
      </c>
      <c r="K46" s="148">
        <v>2</v>
      </c>
      <c r="L46" s="117" t="s">
        <v>96</v>
      </c>
      <c r="M46" s="118">
        <v>350</v>
      </c>
      <c r="N46" s="119">
        <f t="shared" si="5"/>
        <v>700</v>
      </c>
      <c r="O46" s="176" t="s">
        <v>99</v>
      </c>
    </row>
    <row r="47" ht="15.95" customHeight="1" spans="1:15">
      <c r="A47" s="76"/>
      <c r="B47" s="77"/>
      <c r="C47" s="80" t="s">
        <v>97</v>
      </c>
      <c r="D47" s="81"/>
      <c r="E47" s="81"/>
      <c r="F47" s="81"/>
      <c r="G47" s="81"/>
      <c r="H47" s="81"/>
      <c r="I47" s="175"/>
      <c r="J47" s="148">
        <v>1</v>
      </c>
      <c r="K47" s="148">
        <v>2</v>
      </c>
      <c r="L47" s="117" t="s">
        <v>96</v>
      </c>
      <c r="M47" s="118">
        <v>300</v>
      </c>
      <c r="N47" s="119">
        <f t="shared" si="5"/>
        <v>600</v>
      </c>
      <c r="O47" s="176" t="s">
        <v>100</v>
      </c>
    </row>
    <row r="48" ht="15.95" customHeight="1" spans="1:15">
      <c r="A48" s="76"/>
      <c r="B48" s="77"/>
      <c r="C48" s="80" t="s">
        <v>101</v>
      </c>
      <c r="D48" s="81"/>
      <c r="E48" s="81"/>
      <c r="F48" s="81"/>
      <c r="G48" s="81"/>
      <c r="H48" s="81"/>
      <c r="I48" s="175"/>
      <c r="J48" s="152"/>
      <c r="K48" s="152"/>
      <c r="L48" s="117" t="s">
        <v>96</v>
      </c>
      <c r="M48" s="109"/>
      <c r="N48" s="110">
        <f t="shared" si="5"/>
        <v>0</v>
      </c>
      <c r="O48" s="122"/>
    </row>
    <row r="49" ht="15.95" customHeight="1" spans="1:15">
      <c r="A49" s="76"/>
      <c r="B49" s="77"/>
      <c r="C49" s="80" t="s">
        <v>102</v>
      </c>
      <c r="D49" s="81"/>
      <c r="E49" s="81"/>
      <c r="F49" s="81"/>
      <c r="G49" s="81"/>
      <c r="H49" s="81"/>
      <c r="I49" s="175"/>
      <c r="J49" s="152"/>
      <c r="K49" s="152"/>
      <c r="L49" s="117" t="s">
        <v>96</v>
      </c>
      <c r="M49" s="109"/>
      <c r="N49" s="110">
        <f t="shared" si="5"/>
        <v>0</v>
      </c>
      <c r="O49" s="122"/>
    </row>
    <row r="50" ht="15.95" customHeight="1" spans="1:15">
      <c r="A50" s="67"/>
      <c r="B50" s="82"/>
      <c r="C50" s="83" t="s">
        <v>103</v>
      </c>
      <c r="D50" s="84"/>
      <c r="E50" s="84"/>
      <c r="F50" s="84"/>
      <c r="G50" s="84"/>
      <c r="H50" s="84"/>
      <c r="I50" s="177"/>
      <c r="J50" s="143"/>
      <c r="K50" s="153"/>
      <c r="L50" s="178" t="s">
        <v>96</v>
      </c>
      <c r="M50" s="155"/>
      <c r="N50" s="156">
        <f t="shared" si="5"/>
        <v>0</v>
      </c>
      <c r="O50" s="157"/>
    </row>
    <row r="51" ht="15.95" customHeight="1" spans="1:15">
      <c r="A51" s="76" t="s">
        <v>104</v>
      </c>
      <c r="B51" s="77" t="s">
        <v>105</v>
      </c>
      <c r="C51" s="78" t="s">
        <v>95</v>
      </c>
      <c r="D51" s="79"/>
      <c r="E51" s="79"/>
      <c r="F51" s="79"/>
      <c r="G51" s="79"/>
      <c r="H51" s="79"/>
      <c r="I51" s="168"/>
      <c r="J51" s="169"/>
      <c r="K51" s="170"/>
      <c r="L51" s="179" t="s">
        <v>106</v>
      </c>
      <c r="M51" s="172"/>
      <c r="N51" s="173">
        <f t="shared" si="5"/>
        <v>0</v>
      </c>
      <c r="O51" s="174"/>
    </row>
    <row r="52" ht="15.95" customHeight="1" spans="1:15">
      <c r="A52" s="76"/>
      <c r="B52" s="77"/>
      <c r="C52" s="80" t="s">
        <v>97</v>
      </c>
      <c r="D52" s="81"/>
      <c r="E52" s="81"/>
      <c r="F52" s="81"/>
      <c r="G52" s="81"/>
      <c r="H52" s="81"/>
      <c r="I52" s="175"/>
      <c r="J52" s="152"/>
      <c r="K52" s="152"/>
      <c r="L52" s="117" t="s">
        <v>106</v>
      </c>
      <c r="M52" s="109"/>
      <c r="N52" s="110">
        <f t="shared" ref="N52:N56" si="6">J52*K52*M52</f>
        <v>0</v>
      </c>
      <c r="O52" s="122"/>
    </row>
    <row r="53" ht="15.95" customHeight="1" spans="1:15">
      <c r="A53" s="76"/>
      <c r="B53" s="77"/>
      <c r="C53" s="80" t="s">
        <v>101</v>
      </c>
      <c r="D53" s="81"/>
      <c r="E53" s="81"/>
      <c r="F53" s="81"/>
      <c r="G53" s="81"/>
      <c r="H53" s="81"/>
      <c r="I53" s="175"/>
      <c r="J53" s="152"/>
      <c r="K53" s="152"/>
      <c r="L53" s="117" t="s">
        <v>106</v>
      </c>
      <c r="M53" s="109"/>
      <c r="N53" s="110">
        <f t="shared" si="6"/>
        <v>0</v>
      </c>
      <c r="O53" s="122"/>
    </row>
    <row r="54" ht="15.95" customHeight="1" spans="1:15">
      <c r="A54" s="76"/>
      <c r="B54" s="77"/>
      <c r="C54" s="80" t="s">
        <v>102</v>
      </c>
      <c r="D54" s="81"/>
      <c r="E54" s="81"/>
      <c r="F54" s="81"/>
      <c r="G54" s="81"/>
      <c r="H54" s="81"/>
      <c r="I54" s="175"/>
      <c r="J54" s="152"/>
      <c r="K54" s="152"/>
      <c r="L54" s="117" t="s">
        <v>106</v>
      </c>
      <c r="M54" s="109"/>
      <c r="N54" s="110">
        <f t="shared" si="6"/>
        <v>0</v>
      </c>
      <c r="O54" s="122"/>
    </row>
    <row r="55" ht="15.95" customHeight="1" spans="1:15">
      <c r="A55" s="67"/>
      <c r="B55" s="82"/>
      <c r="C55" s="83" t="s">
        <v>103</v>
      </c>
      <c r="D55" s="84"/>
      <c r="E55" s="84"/>
      <c r="F55" s="84"/>
      <c r="G55" s="84"/>
      <c r="H55" s="84"/>
      <c r="I55" s="177"/>
      <c r="J55" s="143"/>
      <c r="K55" s="153"/>
      <c r="L55" s="180" t="s">
        <v>106</v>
      </c>
      <c r="M55" s="155"/>
      <c r="N55" s="156">
        <f t="shared" si="6"/>
        <v>0</v>
      </c>
      <c r="O55" s="157"/>
    </row>
    <row r="56" ht="15.95" customHeight="1" spans="1:15">
      <c r="A56" s="76" t="s">
        <v>107</v>
      </c>
      <c r="B56" s="77" t="s">
        <v>108</v>
      </c>
      <c r="C56" s="78" t="s">
        <v>95</v>
      </c>
      <c r="D56" s="79"/>
      <c r="E56" s="79"/>
      <c r="F56" s="79"/>
      <c r="G56" s="79"/>
      <c r="H56" s="79"/>
      <c r="I56" s="168"/>
      <c r="J56" s="169"/>
      <c r="K56" s="170"/>
      <c r="L56" s="171" t="s">
        <v>96</v>
      </c>
      <c r="M56" s="172"/>
      <c r="N56" s="173">
        <f t="shared" si="6"/>
        <v>0</v>
      </c>
      <c r="O56" s="174"/>
    </row>
    <row r="57" ht="15.95" customHeight="1" spans="1:15">
      <c r="A57" s="76"/>
      <c r="B57" s="77"/>
      <c r="C57" s="80" t="s">
        <v>97</v>
      </c>
      <c r="D57" s="81"/>
      <c r="E57" s="81"/>
      <c r="F57" s="81"/>
      <c r="G57" s="81"/>
      <c r="H57" s="81"/>
      <c r="I57" s="175"/>
      <c r="J57" s="152"/>
      <c r="K57" s="152"/>
      <c r="L57" s="117" t="s">
        <v>96</v>
      </c>
      <c r="M57" s="109"/>
      <c r="N57" s="110">
        <f t="shared" ref="N57:N63" si="7">J57*K57*M57</f>
        <v>0</v>
      </c>
      <c r="O57" s="122"/>
    </row>
    <row r="58" ht="15.95" customHeight="1" spans="1:15">
      <c r="A58" s="76"/>
      <c r="B58" s="77"/>
      <c r="C58" s="80" t="s">
        <v>101</v>
      </c>
      <c r="D58" s="81"/>
      <c r="E58" s="81"/>
      <c r="F58" s="81"/>
      <c r="G58" s="81"/>
      <c r="H58" s="81"/>
      <c r="I58" s="175"/>
      <c r="J58" s="152"/>
      <c r="K58" s="152"/>
      <c r="L58" s="117" t="s">
        <v>96</v>
      </c>
      <c r="M58" s="109"/>
      <c r="N58" s="110">
        <f t="shared" si="7"/>
        <v>0</v>
      </c>
      <c r="O58" s="122"/>
    </row>
    <row r="59" ht="15.95" customHeight="1" spans="1:15">
      <c r="A59" s="76"/>
      <c r="B59" s="77"/>
      <c r="C59" s="80" t="s">
        <v>102</v>
      </c>
      <c r="D59" s="81"/>
      <c r="E59" s="81"/>
      <c r="F59" s="81"/>
      <c r="G59" s="81"/>
      <c r="H59" s="81"/>
      <c r="I59" s="175"/>
      <c r="J59" s="152"/>
      <c r="K59" s="152"/>
      <c r="L59" s="117" t="s">
        <v>96</v>
      </c>
      <c r="M59" s="109"/>
      <c r="N59" s="110">
        <f t="shared" si="7"/>
        <v>0</v>
      </c>
      <c r="O59" s="122"/>
    </row>
    <row r="60" ht="15.95" customHeight="1" spans="1:15">
      <c r="A60" s="67"/>
      <c r="B60" s="82"/>
      <c r="C60" s="83" t="s">
        <v>103</v>
      </c>
      <c r="D60" s="84"/>
      <c r="E60" s="84"/>
      <c r="F60" s="84"/>
      <c r="G60" s="84"/>
      <c r="H60" s="84"/>
      <c r="I60" s="177"/>
      <c r="J60" s="143"/>
      <c r="K60" s="153"/>
      <c r="L60" s="178" t="s">
        <v>96</v>
      </c>
      <c r="M60" s="155"/>
      <c r="N60" s="156">
        <f t="shared" si="7"/>
        <v>0</v>
      </c>
      <c r="O60" s="157"/>
    </row>
    <row r="61" ht="15.95" customHeight="1" spans="1:15">
      <c r="A61" s="85" t="s">
        <v>109</v>
      </c>
      <c r="B61" s="86" t="s">
        <v>110</v>
      </c>
      <c r="C61" s="87" t="s">
        <v>111</v>
      </c>
      <c r="D61" s="87"/>
      <c r="E61" s="87"/>
      <c r="F61" s="87"/>
      <c r="G61" s="87"/>
      <c r="H61" s="88"/>
      <c r="I61" s="28" t="s">
        <v>112</v>
      </c>
      <c r="J61" s="181"/>
      <c r="K61" s="181"/>
      <c r="L61" s="171" t="s">
        <v>113</v>
      </c>
      <c r="M61" s="182"/>
      <c r="N61" s="183">
        <f t="shared" si="7"/>
        <v>0</v>
      </c>
      <c r="O61" s="184"/>
    </row>
    <row r="62" ht="15.95" customHeight="1" spans="1:15">
      <c r="A62" s="55"/>
      <c r="B62" s="89"/>
      <c r="C62" s="87" t="s">
        <v>111</v>
      </c>
      <c r="D62" s="87"/>
      <c r="E62" s="87"/>
      <c r="F62" s="87"/>
      <c r="G62" s="87"/>
      <c r="H62" s="88"/>
      <c r="I62" s="32" t="s">
        <v>112</v>
      </c>
      <c r="J62" s="152"/>
      <c r="K62" s="152"/>
      <c r="L62" s="117" t="s">
        <v>113</v>
      </c>
      <c r="M62" s="109"/>
      <c r="N62" s="110">
        <f t="shared" si="7"/>
        <v>0</v>
      </c>
      <c r="O62" s="122"/>
    </row>
    <row r="63" ht="15.95" customHeight="1" spans="1:15">
      <c r="A63" s="90"/>
      <c r="B63" s="56"/>
      <c r="C63" s="91" t="s">
        <v>111</v>
      </c>
      <c r="D63" s="91"/>
      <c r="E63" s="91"/>
      <c r="F63" s="91"/>
      <c r="G63" s="91"/>
      <c r="H63" s="88"/>
      <c r="I63" s="58" t="s">
        <v>112</v>
      </c>
      <c r="J63" s="143"/>
      <c r="K63" s="143"/>
      <c r="L63" s="178" t="s">
        <v>113</v>
      </c>
      <c r="M63" s="145"/>
      <c r="N63" s="146">
        <f t="shared" si="7"/>
        <v>0</v>
      </c>
      <c r="O63" s="185"/>
    </row>
    <row r="64" ht="15.95" customHeight="1" spans="1:15">
      <c r="A64" s="70" t="s">
        <v>71</v>
      </c>
      <c r="B64" s="71"/>
      <c r="C64" s="71"/>
      <c r="D64" s="71"/>
      <c r="E64" s="71"/>
      <c r="F64" s="71"/>
      <c r="G64" s="71"/>
      <c r="H64" s="71"/>
      <c r="I64" s="71"/>
      <c r="J64" s="158"/>
      <c r="K64" s="158"/>
      <c r="L64" s="158"/>
      <c r="M64" s="159"/>
      <c r="N64" s="186">
        <f>SUM(N44:N63)</f>
        <v>2340</v>
      </c>
      <c r="O64" s="161"/>
    </row>
    <row r="65" ht="15.95" customHeight="1" spans="1:15">
      <c r="A65" s="72" t="s">
        <v>20</v>
      </c>
      <c r="B65" s="18" t="s">
        <v>18</v>
      </c>
      <c r="C65" s="73" t="s">
        <v>21</v>
      </c>
      <c r="D65" s="18"/>
      <c r="E65" s="18"/>
      <c r="F65" s="18"/>
      <c r="G65" s="18"/>
      <c r="H65" s="18"/>
      <c r="I65" s="18"/>
      <c r="J65" s="162" t="s">
        <v>22</v>
      </c>
      <c r="K65" s="73"/>
      <c r="L65" s="162" t="s">
        <v>24</v>
      </c>
      <c r="M65" s="163" t="s">
        <v>25</v>
      </c>
      <c r="N65" s="18" t="s">
        <v>74</v>
      </c>
      <c r="O65" s="164" t="s">
        <v>27</v>
      </c>
    </row>
    <row r="66" ht="15.95" customHeight="1" spans="1:15">
      <c r="A66" s="74" t="s">
        <v>114</v>
      </c>
      <c r="B66" s="75" t="s">
        <v>115</v>
      </c>
      <c r="C66" s="75"/>
      <c r="D66" s="75"/>
      <c r="E66" s="75"/>
      <c r="F66" s="75"/>
      <c r="G66" s="75"/>
      <c r="H66" s="75"/>
      <c r="I66" s="75"/>
      <c r="J66" s="165"/>
      <c r="K66" s="165"/>
      <c r="L66" s="165"/>
      <c r="M66" s="166"/>
      <c r="N66" s="75"/>
      <c r="O66" s="167"/>
    </row>
    <row r="67" ht="15.95" customHeight="1" spans="1:15">
      <c r="A67" s="187" t="s">
        <v>116</v>
      </c>
      <c r="B67" s="86" t="s">
        <v>117</v>
      </c>
      <c r="C67" s="188" t="s">
        <v>118</v>
      </c>
      <c r="D67" s="189"/>
      <c r="E67" s="189"/>
      <c r="F67" s="189"/>
      <c r="G67" s="189"/>
      <c r="H67" s="189"/>
      <c r="I67" s="224"/>
      <c r="J67" s="225">
        <v>2</v>
      </c>
      <c r="K67" s="226"/>
      <c r="L67" s="227" t="s">
        <v>81</v>
      </c>
      <c r="M67" s="140">
        <v>20</v>
      </c>
      <c r="N67" s="141">
        <f>J67*M67</f>
        <v>40</v>
      </c>
      <c r="O67" s="184"/>
    </row>
    <row r="68" ht="15.95" customHeight="1" spans="1:15">
      <c r="A68" s="190" t="s">
        <v>119</v>
      </c>
      <c r="B68" s="61" t="s">
        <v>120</v>
      </c>
      <c r="C68" s="191" t="s">
        <v>121</v>
      </c>
      <c r="D68" s="192"/>
      <c r="E68" s="192"/>
      <c r="F68" s="192"/>
      <c r="G68" s="192"/>
      <c r="H68" s="192"/>
      <c r="I68" s="228"/>
      <c r="J68" s="203"/>
      <c r="K68" s="229"/>
      <c r="L68" s="117" t="s">
        <v>81</v>
      </c>
      <c r="M68" s="109"/>
      <c r="N68" s="230">
        <f t="shared" ref="N68:N77" si="8">J68*M68</f>
        <v>0</v>
      </c>
      <c r="O68" s="122"/>
    </row>
    <row r="69" ht="15.95" customHeight="1" spans="1:15">
      <c r="A69" s="190" t="s">
        <v>122</v>
      </c>
      <c r="B69" s="61" t="s">
        <v>123</v>
      </c>
      <c r="C69" s="191" t="s">
        <v>124</v>
      </c>
      <c r="D69" s="192"/>
      <c r="E69" s="192"/>
      <c r="F69" s="192"/>
      <c r="G69" s="192"/>
      <c r="H69" s="192"/>
      <c r="I69" s="228"/>
      <c r="J69" s="203"/>
      <c r="K69" s="229"/>
      <c r="L69" s="117" t="s">
        <v>81</v>
      </c>
      <c r="M69" s="109"/>
      <c r="N69" s="230">
        <f t="shared" si="8"/>
        <v>0</v>
      </c>
      <c r="O69" s="122"/>
    </row>
    <row r="70" ht="25" customHeight="1" spans="1:15">
      <c r="A70" s="190" t="s">
        <v>125</v>
      </c>
      <c r="B70" s="61" t="s">
        <v>126</v>
      </c>
      <c r="C70" s="191" t="s">
        <v>127</v>
      </c>
      <c r="D70" s="192"/>
      <c r="E70" s="192"/>
      <c r="F70" s="192"/>
      <c r="G70" s="192"/>
      <c r="H70" s="192"/>
      <c r="I70" s="228"/>
      <c r="J70" s="201">
        <v>0</v>
      </c>
      <c r="K70" s="231"/>
      <c r="L70" s="117" t="s">
        <v>128</v>
      </c>
      <c r="M70" s="118">
        <v>0</v>
      </c>
      <c r="N70" s="232">
        <f t="shared" si="8"/>
        <v>0</v>
      </c>
      <c r="O70" s="233"/>
    </row>
    <row r="71" ht="15.95" customHeight="1" spans="1:15">
      <c r="A71" s="190" t="s">
        <v>129</v>
      </c>
      <c r="B71" s="61" t="s">
        <v>130</v>
      </c>
      <c r="C71" s="191"/>
      <c r="D71" s="192"/>
      <c r="E71" s="192"/>
      <c r="F71" s="192"/>
      <c r="G71" s="192"/>
      <c r="H71" s="192"/>
      <c r="I71" s="228"/>
      <c r="J71" s="201">
        <v>0</v>
      </c>
      <c r="K71" s="231"/>
      <c r="L71" s="117" t="s">
        <v>90</v>
      </c>
      <c r="M71" s="118">
        <v>0</v>
      </c>
      <c r="N71" s="232">
        <f t="shared" si="8"/>
        <v>0</v>
      </c>
      <c r="O71" s="122"/>
    </row>
    <row r="72" ht="15.95" customHeight="1" spans="1:15">
      <c r="A72" s="190" t="s">
        <v>131</v>
      </c>
      <c r="B72" s="61" t="s">
        <v>132</v>
      </c>
      <c r="C72" s="191"/>
      <c r="D72" s="192"/>
      <c r="E72" s="192"/>
      <c r="F72" s="192"/>
      <c r="G72" s="192"/>
      <c r="H72" s="192"/>
      <c r="I72" s="228"/>
      <c r="J72" s="201">
        <v>13</v>
      </c>
      <c r="K72" s="231"/>
      <c r="L72" s="117" t="s">
        <v>133</v>
      </c>
      <c r="M72" s="118">
        <v>10</v>
      </c>
      <c r="N72" s="232">
        <f t="shared" si="8"/>
        <v>130</v>
      </c>
      <c r="O72" s="122"/>
    </row>
    <row r="73" ht="15.95" customHeight="1" spans="1:15">
      <c r="A73" s="190" t="s">
        <v>134</v>
      </c>
      <c r="B73" s="61" t="s">
        <v>135</v>
      </c>
      <c r="C73" s="191"/>
      <c r="D73" s="192"/>
      <c r="E73" s="192"/>
      <c r="F73" s="192"/>
      <c r="G73" s="192"/>
      <c r="H73" s="192"/>
      <c r="I73" s="228"/>
      <c r="J73" s="201">
        <v>0</v>
      </c>
      <c r="K73" s="231"/>
      <c r="L73" s="117" t="s">
        <v>133</v>
      </c>
      <c r="M73" s="118">
        <v>0</v>
      </c>
      <c r="N73" s="232">
        <f t="shared" si="8"/>
        <v>0</v>
      </c>
      <c r="O73" s="120"/>
    </row>
    <row r="74" ht="15.95" customHeight="1" spans="1:15">
      <c r="A74" s="190" t="s">
        <v>136</v>
      </c>
      <c r="B74" s="61" t="s">
        <v>137</v>
      </c>
      <c r="C74" s="191"/>
      <c r="D74" s="192"/>
      <c r="E74" s="192"/>
      <c r="F74" s="192"/>
      <c r="G74" s="192"/>
      <c r="H74" s="192"/>
      <c r="I74" s="228"/>
      <c r="J74" s="201"/>
      <c r="K74" s="231"/>
      <c r="L74" s="117" t="s">
        <v>138</v>
      </c>
      <c r="M74" s="118"/>
      <c r="N74" s="232">
        <f t="shared" si="8"/>
        <v>0</v>
      </c>
      <c r="O74" s="122"/>
    </row>
    <row r="75" ht="17" customHeight="1" spans="1:15">
      <c r="A75" s="190" t="s">
        <v>139</v>
      </c>
      <c r="B75" s="61" t="s">
        <v>140</v>
      </c>
      <c r="C75" s="191"/>
      <c r="D75" s="192"/>
      <c r="E75" s="192"/>
      <c r="F75" s="192"/>
      <c r="G75" s="192"/>
      <c r="H75" s="192"/>
      <c r="I75" s="228"/>
      <c r="J75" s="203">
        <v>0</v>
      </c>
      <c r="K75" s="229"/>
      <c r="L75" s="117" t="s">
        <v>138</v>
      </c>
      <c r="M75" s="109">
        <v>0</v>
      </c>
      <c r="N75" s="230">
        <f t="shared" si="8"/>
        <v>0</v>
      </c>
      <c r="O75" s="233"/>
    </row>
    <row r="76" ht="15.95" customHeight="1" spans="1:15">
      <c r="A76" s="190" t="s">
        <v>141</v>
      </c>
      <c r="B76" s="61" t="s">
        <v>142</v>
      </c>
      <c r="C76" s="191"/>
      <c r="D76" s="192"/>
      <c r="E76" s="192"/>
      <c r="F76" s="192"/>
      <c r="G76" s="192"/>
      <c r="H76" s="192"/>
      <c r="I76" s="228"/>
      <c r="J76" s="203">
        <v>0</v>
      </c>
      <c r="K76" s="229"/>
      <c r="L76" s="117" t="s">
        <v>133</v>
      </c>
      <c r="M76" s="109">
        <v>0</v>
      </c>
      <c r="N76" s="230">
        <f t="shared" si="8"/>
        <v>0</v>
      </c>
      <c r="O76" s="122"/>
    </row>
    <row r="77" ht="15.95" customHeight="1" spans="1:15">
      <c r="A77" s="193" t="s">
        <v>143</v>
      </c>
      <c r="B77" s="194" t="s">
        <v>144</v>
      </c>
      <c r="C77" s="195"/>
      <c r="D77" s="196"/>
      <c r="E77" s="196"/>
      <c r="F77" s="196"/>
      <c r="G77" s="196"/>
      <c r="H77" s="196"/>
      <c r="I77" s="234"/>
      <c r="J77" s="235">
        <v>30</v>
      </c>
      <c r="K77" s="236"/>
      <c r="L77" s="178" t="s">
        <v>145</v>
      </c>
      <c r="M77" s="145"/>
      <c r="N77" s="237">
        <f t="shared" si="8"/>
        <v>0</v>
      </c>
      <c r="O77" s="185" t="s">
        <v>146</v>
      </c>
    </row>
    <row r="78" ht="15.95" customHeight="1" spans="1:15">
      <c r="A78" s="70" t="s">
        <v>71</v>
      </c>
      <c r="B78" s="71"/>
      <c r="C78" s="71"/>
      <c r="D78" s="71"/>
      <c r="E78" s="71"/>
      <c r="F78" s="71"/>
      <c r="G78" s="71"/>
      <c r="H78" s="71"/>
      <c r="I78" s="71"/>
      <c r="J78" s="158"/>
      <c r="K78" s="158"/>
      <c r="L78" s="158"/>
      <c r="M78" s="159"/>
      <c r="N78" s="186">
        <f>SUM(N67:N77)</f>
        <v>170</v>
      </c>
      <c r="O78" s="161"/>
    </row>
    <row r="79" ht="15.95" customHeight="1" spans="1:15">
      <c r="A79" s="72" t="s">
        <v>20</v>
      </c>
      <c r="B79" s="18" t="s">
        <v>18</v>
      </c>
      <c r="C79" s="73" t="s">
        <v>21</v>
      </c>
      <c r="D79" s="18"/>
      <c r="E79" s="18"/>
      <c r="F79" s="18"/>
      <c r="G79" s="18"/>
      <c r="H79" s="18"/>
      <c r="I79" s="18"/>
      <c r="J79" s="18" t="s">
        <v>72</v>
      </c>
      <c r="K79" s="18" t="s">
        <v>23</v>
      </c>
      <c r="L79" s="162" t="s">
        <v>24</v>
      </c>
      <c r="M79" s="163" t="s">
        <v>25</v>
      </c>
      <c r="N79" s="18" t="s">
        <v>74</v>
      </c>
      <c r="O79" s="164" t="s">
        <v>27</v>
      </c>
    </row>
    <row r="80" ht="15.95" customHeight="1" spans="1:15">
      <c r="A80" s="47" t="s">
        <v>147</v>
      </c>
      <c r="B80" s="48" t="s">
        <v>148</v>
      </c>
      <c r="C80" s="48"/>
      <c r="D80" s="48"/>
      <c r="E80" s="48"/>
      <c r="F80" s="48"/>
      <c r="G80" s="48"/>
      <c r="H80" s="48"/>
      <c r="I80" s="48"/>
      <c r="J80" s="135"/>
      <c r="K80" s="135"/>
      <c r="L80" s="135"/>
      <c r="M80" s="136"/>
      <c r="N80" s="48"/>
      <c r="O80" s="137"/>
    </row>
    <row r="81" ht="15.95" customHeight="1" spans="1:15">
      <c r="A81" s="49" t="s">
        <v>149</v>
      </c>
      <c r="B81" s="197" t="s">
        <v>150</v>
      </c>
      <c r="C81" s="198"/>
      <c r="D81" s="199"/>
      <c r="E81" s="199"/>
      <c r="F81" s="199"/>
      <c r="G81" s="199"/>
      <c r="H81" s="199"/>
      <c r="I81" s="238"/>
      <c r="J81" s="239"/>
      <c r="K81" s="239"/>
      <c r="L81" s="240" t="s">
        <v>56</v>
      </c>
      <c r="M81" s="241"/>
      <c r="N81" s="230">
        <f>J81*K81*M81</f>
        <v>0</v>
      </c>
      <c r="O81" s="242"/>
    </row>
    <row r="82" s="4" customFormat="1" ht="15.95" customHeight="1" spans="1:15">
      <c r="A82" s="55" t="s">
        <v>151</v>
      </c>
      <c r="B82" s="200" t="s">
        <v>152</v>
      </c>
      <c r="C82" s="201"/>
      <c r="D82" s="202"/>
      <c r="E82" s="202"/>
      <c r="F82" s="202"/>
      <c r="G82" s="202"/>
      <c r="H82" s="202"/>
      <c r="I82" s="231"/>
      <c r="J82" s="148"/>
      <c r="K82" s="148"/>
      <c r="L82" s="149" t="s">
        <v>56</v>
      </c>
      <c r="M82" s="118"/>
      <c r="N82" s="119">
        <f t="shared" ref="N82:N84" si="9">J82*K82*M82</f>
        <v>0</v>
      </c>
      <c r="O82" s="243"/>
    </row>
    <row r="83" ht="15.95" customHeight="1" spans="1:15">
      <c r="A83" s="55" t="s">
        <v>153</v>
      </c>
      <c r="B83" s="200" t="s">
        <v>154</v>
      </c>
      <c r="C83" s="203"/>
      <c r="D83" s="204"/>
      <c r="E83" s="204"/>
      <c r="F83" s="204"/>
      <c r="G83" s="204"/>
      <c r="H83" s="204"/>
      <c r="I83" s="229"/>
      <c r="J83" s="152"/>
      <c r="K83" s="152"/>
      <c r="L83" s="108" t="s">
        <v>56</v>
      </c>
      <c r="M83" s="109"/>
      <c r="N83" s="110">
        <f t="shared" si="9"/>
        <v>0</v>
      </c>
      <c r="O83" s="122"/>
    </row>
    <row r="84" s="4" customFormat="1" ht="15.95" customHeight="1" spans="1:15">
      <c r="A84" s="90" t="s">
        <v>155</v>
      </c>
      <c r="B84" s="205" t="s">
        <v>156</v>
      </c>
      <c r="C84" s="206"/>
      <c r="D84" s="207"/>
      <c r="E84" s="207"/>
      <c r="F84" s="207"/>
      <c r="G84" s="207"/>
      <c r="H84" s="207"/>
      <c r="I84" s="244"/>
      <c r="J84" s="245"/>
      <c r="K84" s="245"/>
      <c r="L84" s="246" t="s">
        <v>56</v>
      </c>
      <c r="M84" s="247"/>
      <c r="N84" s="248">
        <f t="shared" si="9"/>
        <v>0</v>
      </c>
      <c r="O84" s="249"/>
    </row>
    <row r="85" ht="15.95" customHeight="1" spans="1:15">
      <c r="A85" s="74" t="s">
        <v>71</v>
      </c>
      <c r="B85" s="75"/>
      <c r="C85" s="75"/>
      <c r="D85" s="75"/>
      <c r="E85" s="75"/>
      <c r="F85" s="75"/>
      <c r="G85" s="75"/>
      <c r="H85" s="75"/>
      <c r="I85" s="75"/>
      <c r="J85" s="165"/>
      <c r="K85" s="165"/>
      <c r="L85" s="165"/>
      <c r="M85" s="166"/>
      <c r="N85" s="250">
        <f>SUM(N81:N84)</f>
        <v>0</v>
      </c>
      <c r="O85" s="167"/>
    </row>
    <row r="86" ht="15.95" customHeight="1" spans="1:15">
      <c r="A86" s="208" t="s">
        <v>157</v>
      </c>
      <c r="B86" s="209"/>
      <c r="C86" s="209"/>
      <c r="D86" s="209"/>
      <c r="E86" s="209"/>
      <c r="F86" s="209"/>
      <c r="G86" s="209"/>
      <c r="H86" s="209"/>
      <c r="I86" s="209"/>
      <c r="J86" s="251"/>
      <c r="K86" s="251"/>
      <c r="L86" s="251"/>
      <c r="M86" s="252"/>
      <c r="N86" s="253">
        <f>SUM(N33,N41,N64,N78,N85)</f>
        <v>18610</v>
      </c>
      <c r="O86" s="254"/>
    </row>
    <row r="87" ht="15.95" customHeight="1" spans="1:15">
      <c r="A87" s="72" t="s">
        <v>20</v>
      </c>
      <c r="B87" s="18" t="s">
        <v>18</v>
      </c>
      <c r="C87" s="73" t="s">
        <v>21</v>
      </c>
      <c r="D87" s="18"/>
      <c r="E87" s="18"/>
      <c r="F87" s="18"/>
      <c r="G87" s="18"/>
      <c r="H87" s="18"/>
      <c r="I87" s="18"/>
      <c r="J87" s="162" t="s">
        <v>22</v>
      </c>
      <c r="K87" s="73"/>
      <c r="L87" s="162" t="s">
        <v>24</v>
      </c>
      <c r="M87" s="163" t="s">
        <v>25</v>
      </c>
      <c r="N87" s="18" t="s">
        <v>74</v>
      </c>
      <c r="O87" s="164" t="s">
        <v>27</v>
      </c>
    </row>
    <row r="88" ht="15.95" customHeight="1" spans="1:15">
      <c r="A88" s="210" t="s">
        <v>158</v>
      </c>
      <c r="B88" s="48" t="s">
        <v>159</v>
      </c>
      <c r="C88" s="48"/>
      <c r="D88" s="48"/>
      <c r="E88" s="48"/>
      <c r="F88" s="48"/>
      <c r="G88" s="48"/>
      <c r="H88" s="48"/>
      <c r="I88" s="48"/>
      <c r="J88" s="135"/>
      <c r="K88" s="135"/>
      <c r="L88" s="135"/>
      <c r="M88" s="136"/>
      <c r="N88" s="48"/>
      <c r="O88" s="137"/>
    </row>
    <row r="89" ht="15.95" customHeight="1" spans="1:15">
      <c r="A89" s="211" t="s">
        <v>160</v>
      </c>
      <c r="B89" s="212" t="s">
        <v>159</v>
      </c>
      <c r="C89" s="213" t="s">
        <v>161</v>
      </c>
      <c r="D89" s="214"/>
      <c r="E89" s="214"/>
      <c r="F89" s="214"/>
      <c r="G89" s="214"/>
      <c r="H89" s="214"/>
      <c r="I89" s="255"/>
      <c r="J89" s="256">
        <f>N86</f>
        <v>18610</v>
      </c>
      <c r="K89" s="257"/>
      <c r="L89" s="258"/>
      <c r="M89" s="259">
        <v>0.08</v>
      </c>
      <c r="N89" s="237">
        <f>J89*M89</f>
        <v>1488.8</v>
      </c>
      <c r="O89" s="260"/>
    </row>
    <row r="90" ht="15.95" customHeight="1" spans="1:15">
      <c r="A90" s="215" t="s">
        <v>71</v>
      </c>
      <c r="B90" s="216"/>
      <c r="C90" s="216"/>
      <c r="D90" s="216"/>
      <c r="E90" s="216"/>
      <c r="F90" s="216"/>
      <c r="G90" s="216"/>
      <c r="H90" s="216"/>
      <c r="I90" s="216"/>
      <c r="J90" s="261"/>
      <c r="K90" s="261"/>
      <c r="L90" s="261"/>
      <c r="M90" s="262"/>
      <c r="N90" s="263">
        <f>SUM(N89:N89)</f>
        <v>1488.8</v>
      </c>
      <c r="O90" s="264"/>
    </row>
    <row r="91" ht="15.95" customHeight="1" spans="1:15">
      <c r="A91" s="72" t="s">
        <v>20</v>
      </c>
      <c r="B91" s="18" t="s">
        <v>18</v>
      </c>
      <c r="C91" s="73" t="s">
        <v>21</v>
      </c>
      <c r="D91" s="18"/>
      <c r="E91" s="18"/>
      <c r="F91" s="18"/>
      <c r="G91" s="18"/>
      <c r="H91" s="18"/>
      <c r="I91" s="18"/>
      <c r="J91" s="18" t="s">
        <v>72</v>
      </c>
      <c r="K91" s="18" t="s">
        <v>23</v>
      </c>
      <c r="L91" s="162" t="s">
        <v>24</v>
      </c>
      <c r="M91" s="163" t="s">
        <v>25</v>
      </c>
      <c r="N91" s="18" t="s">
        <v>74</v>
      </c>
      <c r="O91" s="164" t="s">
        <v>27</v>
      </c>
    </row>
    <row r="92" ht="15.95" customHeight="1" spans="1:15">
      <c r="A92" s="210" t="s">
        <v>162</v>
      </c>
      <c r="B92" s="48" t="s">
        <v>163</v>
      </c>
      <c r="C92" s="48"/>
      <c r="D92" s="48"/>
      <c r="E92" s="48"/>
      <c r="F92" s="48"/>
      <c r="G92" s="48"/>
      <c r="H92" s="48"/>
      <c r="I92" s="48"/>
      <c r="J92" s="135"/>
      <c r="K92" s="135"/>
      <c r="L92" s="135"/>
      <c r="M92" s="136"/>
      <c r="N92" s="48"/>
      <c r="O92" s="137"/>
    </row>
    <row r="93" ht="15.95" customHeight="1" spans="1:15">
      <c r="A93" s="211" t="s">
        <v>164</v>
      </c>
      <c r="B93" s="212" t="s">
        <v>165</v>
      </c>
      <c r="C93" s="213" t="s">
        <v>166</v>
      </c>
      <c r="D93" s="214"/>
      <c r="E93" s="214"/>
      <c r="F93" s="214"/>
      <c r="G93" s="214"/>
      <c r="H93" s="214"/>
      <c r="I93" s="255"/>
      <c r="J93" s="265"/>
      <c r="K93" s="265"/>
      <c r="L93" s="258" t="s">
        <v>56</v>
      </c>
      <c r="M93" s="266"/>
      <c r="N93" s="237">
        <f>J93*K93*M93</f>
        <v>0</v>
      </c>
      <c r="O93" s="260"/>
    </row>
    <row r="94" ht="15.95" customHeight="1" spans="1:15">
      <c r="A94" s="215" t="s">
        <v>71</v>
      </c>
      <c r="B94" s="216"/>
      <c r="C94" s="216"/>
      <c r="D94" s="216"/>
      <c r="E94" s="216"/>
      <c r="F94" s="216"/>
      <c r="G94" s="216"/>
      <c r="H94" s="216"/>
      <c r="I94" s="216"/>
      <c r="J94" s="261"/>
      <c r="K94" s="261"/>
      <c r="L94" s="261"/>
      <c r="M94" s="262"/>
      <c r="N94" s="263">
        <f>SUM(N93:N93)</f>
        <v>0</v>
      </c>
      <c r="O94" s="264"/>
    </row>
    <row r="95" ht="15.95" customHeight="1" spans="1:15">
      <c r="A95" s="72" t="s">
        <v>20</v>
      </c>
      <c r="B95" s="18" t="s">
        <v>18</v>
      </c>
      <c r="C95" s="162" t="s">
        <v>21</v>
      </c>
      <c r="D95" s="217"/>
      <c r="E95" s="217"/>
      <c r="F95" s="217"/>
      <c r="G95" s="73"/>
      <c r="H95" s="18" t="s">
        <v>167</v>
      </c>
      <c r="I95" s="18" t="s">
        <v>168</v>
      </c>
      <c r="J95" s="162" t="s">
        <v>72</v>
      </c>
      <c r="K95" s="73"/>
      <c r="L95" s="162" t="s">
        <v>24</v>
      </c>
      <c r="M95" s="163" t="s">
        <v>25</v>
      </c>
      <c r="N95" s="18" t="s">
        <v>74</v>
      </c>
      <c r="O95" s="164" t="s">
        <v>27</v>
      </c>
    </row>
    <row r="96" ht="15.95" customHeight="1" spans="1:15">
      <c r="A96" s="47" t="s">
        <v>169</v>
      </c>
      <c r="B96" s="48" t="s">
        <v>170</v>
      </c>
      <c r="C96" s="48"/>
      <c r="D96" s="48"/>
      <c r="E96" s="48"/>
      <c r="F96" s="48"/>
      <c r="G96" s="48"/>
      <c r="H96" s="48"/>
      <c r="I96" s="48"/>
      <c r="J96" s="135"/>
      <c r="K96" s="135"/>
      <c r="L96" s="135"/>
      <c r="M96" s="136"/>
      <c r="N96" s="48"/>
      <c r="O96" s="137"/>
    </row>
    <row r="97" ht="15.95" customHeight="1" spans="1:15">
      <c r="A97" s="85" t="s">
        <v>171</v>
      </c>
      <c r="B97" s="218" t="s">
        <v>172</v>
      </c>
      <c r="C97" s="219" t="s">
        <v>173</v>
      </c>
      <c r="D97" s="219"/>
      <c r="E97" s="219"/>
      <c r="F97" s="219"/>
      <c r="G97" s="219"/>
      <c r="H97" s="88" t="s">
        <v>174</v>
      </c>
      <c r="I97" s="88" t="s">
        <v>175</v>
      </c>
      <c r="J97" s="267">
        <v>2</v>
      </c>
      <c r="K97" s="267"/>
      <c r="L97" s="268" t="s">
        <v>176</v>
      </c>
      <c r="M97" s="269">
        <v>2600</v>
      </c>
      <c r="N97" s="270">
        <f>J97*M97</f>
        <v>5200</v>
      </c>
      <c r="O97" s="271" t="s">
        <v>177</v>
      </c>
    </row>
    <row r="98" ht="15.95" customHeight="1" spans="1:15">
      <c r="A98" s="55" t="s">
        <v>178</v>
      </c>
      <c r="B98" s="200" t="s">
        <v>179</v>
      </c>
      <c r="C98" s="87" t="s">
        <v>180</v>
      </c>
      <c r="D98" s="87"/>
      <c r="E98" s="87"/>
      <c r="F98" s="87"/>
      <c r="G98" s="87"/>
      <c r="H98" s="66"/>
      <c r="I98" s="66"/>
      <c r="J98" s="152"/>
      <c r="K98" s="152"/>
      <c r="L98" s="108" t="s">
        <v>176</v>
      </c>
      <c r="M98" s="109"/>
      <c r="N98" s="110">
        <f t="shared" ref="N98:N100" si="10">J98*M98</f>
        <v>0</v>
      </c>
      <c r="O98" s="122"/>
    </row>
    <row r="99" ht="15.95" customHeight="1" spans="1:15">
      <c r="A99" s="55" t="s">
        <v>181</v>
      </c>
      <c r="B99" s="200" t="s">
        <v>182</v>
      </c>
      <c r="C99" s="87" t="s">
        <v>180</v>
      </c>
      <c r="D99" s="87"/>
      <c r="E99" s="87"/>
      <c r="F99" s="87"/>
      <c r="G99" s="87"/>
      <c r="H99" s="66"/>
      <c r="I99" s="66"/>
      <c r="J99" s="152"/>
      <c r="K99" s="152"/>
      <c r="L99" s="108" t="s">
        <v>176</v>
      </c>
      <c r="M99" s="109"/>
      <c r="N99" s="110">
        <f t="shared" si="10"/>
        <v>0</v>
      </c>
      <c r="O99" s="122"/>
    </row>
    <row r="100" ht="15.95" customHeight="1" spans="1:15">
      <c r="A100" s="55" t="s">
        <v>183</v>
      </c>
      <c r="B100" s="200" t="s">
        <v>184</v>
      </c>
      <c r="C100" s="87" t="s">
        <v>180</v>
      </c>
      <c r="D100" s="87"/>
      <c r="E100" s="87"/>
      <c r="F100" s="87"/>
      <c r="G100" s="87"/>
      <c r="H100" s="66"/>
      <c r="I100" s="66"/>
      <c r="J100" s="152"/>
      <c r="K100" s="152"/>
      <c r="L100" s="108" t="s">
        <v>176</v>
      </c>
      <c r="M100" s="109"/>
      <c r="N100" s="110">
        <f t="shared" si="10"/>
        <v>0</v>
      </c>
      <c r="O100" s="122"/>
    </row>
    <row r="101" ht="15.95" customHeight="1" spans="1:15">
      <c r="A101" s="67"/>
      <c r="B101" s="220" t="s">
        <v>159</v>
      </c>
      <c r="C101" s="221" t="s">
        <v>185</v>
      </c>
      <c r="D101" s="221"/>
      <c r="E101" s="221"/>
      <c r="F101" s="221"/>
      <c r="G101" s="221"/>
      <c r="H101" s="221"/>
      <c r="I101" s="221"/>
      <c r="J101" s="221"/>
      <c r="K101" s="221"/>
      <c r="L101" s="221"/>
      <c r="M101" s="272">
        <v>0.03</v>
      </c>
      <c r="N101" s="156">
        <f>SUM(N97,N100)*M101</f>
        <v>156</v>
      </c>
      <c r="O101" s="157"/>
    </row>
    <row r="102" ht="15.95" customHeight="1" spans="1:15">
      <c r="A102" s="215" t="s">
        <v>71</v>
      </c>
      <c r="B102" s="216"/>
      <c r="C102" s="216"/>
      <c r="D102" s="216"/>
      <c r="E102" s="216"/>
      <c r="F102" s="216"/>
      <c r="G102" s="216"/>
      <c r="H102" s="216"/>
      <c r="I102" s="216"/>
      <c r="J102" s="261"/>
      <c r="K102" s="261"/>
      <c r="L102" s="261"/>
      <c r="M102" s="262"/>
      <c r="N102" s="263">
        <f>SUM(N97:N101)</f>
        <v>5356</v>
      </c>
      <c r="O102" s="264"/>
    </row>
    <row r="103" ht="15.95" customHeight="1" spans="1:15">
      <c r="A103" s="72" t="s">
        <v>20</v>
      </c>
      <c r="B103" s="18" t="s">
        <v>18</v>
      </c>
      <c r="C103" s="73" t="s">
        <v>21</v>
      </c>
      <c r="D103" s="18"/>
      <c r="E103" s="18"/>
      <c r="F103" s="18"/>
      <c r="G103" s="18"/>
      <c r="H103" s="18"/>
      <c r="I103" s="18"/>
      <c r="J103" s="162" t="s">
        <v>22</v>
      </c>
      <c r="K103" s="73"/>
      <c r="L103" s="162" t="s">
        <v>24</v>
      </c>
      <c r="M103" s="163" t="s">
        <v>25</v>
      </c>
      <c r="N103" s="18" t="s">
        <v>74</v>
      </c>
      <c r="O103" s="164" t="s">
        <v>27</v>
      </c>
    </row>
    <row r="104" ht="15.95" customHeight="1" spans="1:15">
      <c r="A104" s="210" t="s">
        <v>186</v>
      </c>
      <c r="B104" s="48" t="s">
        <v>187</v>
      </c>
      <c r="C104" s="48"/>
      <c r="D104" s="48"/>
      <c r="E104" s="48"/>
      <c r="F104" s="48"/>
      <c r="G104" s="48"/>
      <c r="H104" s="48"/>
      <c r="I104" s="48"/>
      <c r="J104" s="135"/>
      <c r="K104" s="135"/>
      <c r="L104" s="135"/>
      <c r="M104" s="136"/>
      <c r="N104" s="48"/>
      <c r="O104" s="137"/>
    </row>
    <row r="105" ht="15.95" customHeight="1" spans="1:15">
      <c r="A105" s="211" t="s">
        <v>188</v>
      </c>
      <c r="B105" s="212" t="s">
        <v>187</v>
      </c>
      <c r="C105" s="222"/>
      <c r="D105" s="223"/>
      <c r="E105" s="223"/>
      <c r="F105" s="223"/>
      <c r="G105" s="223"/>
      <c r="H105" s="223"/>
      <c r="I105" s="273"/>
      <c r="J105" s="256">
        <f>SUM(N86,N90,N94,N102)</f>
        <v>25454.8</v>
      </c>
      <c r="K105" s="257"/>
      <c r="L105" s="258"/>
      <c r="M105" s="259">
        <v>0.06</v>
      </c>
      <c r="N105" s="237">
        <f>J105*M105</f>
        <v>1527.288</v>
      </c>
      <c r="O105" s="260"/>
    </row>
    <row r="106" ht="15.95" customHeight="1" spans="1:15">
      <c r="A106" s="208" t="s">
        <v>71</v>
      </c>
      <c r="B106" s="209"/>
      <c r="C106" s="209"/>
      <c r="D106" s="209"/>
      <c r="E106" s="209"/>
      <c r="F106" s="209"/>
      <c r="G106" s="209"/>
      <c r="H106" s="209"/>
      <c r="I106" s="209"/>
      <c r="J106" s="251"/>
      <c r="K106" s="251"/>
      <c r="L106" s="251"/>
      <c r="M106" s="252"/>
      <c r="N106" s="253">
        <f>SUM(N105,J105)</f>
        <v>26982.088</v>
      </c>
      <c r="O106" s="254"/>
    </row>
    <row r="107" ht="15.95" customHeight="1" spans="1:15">
      <c r="A107" s="42"/>
      <c r="B107" s="43" t="s">
        <v>189</v>
      </c>
      <c r="C107" s="43"/>
      <c r="D107" s="43"/>
      <c r="E107" s="43"/>
      <c r="F107" s="43"/>
      <c r="G107" s="43"/>
      <c r="H107" s="43"/>
      <c r="I107" s="43"/>
      <c r="J107" s="128"/>
      <c r="K107" s="128"/>
      <c r="L107" s="128"/>
      <c r="M107" s="274"/>
      <c r="N107" s="275"/>
      <c r="O107" s="276"/>
    </row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 spans="1:5">
      <c r="A154" s="277"/>
      <c r="B154" s="277"/>
      <c r="C154" s="277"/>
      <c r="D154" s="278"/>
      <c r="E154" s="279"/>
    </row>
    <row r="155" ht="15" customHeight="1" spans="1:5">
      <c r="A155" s="277" t="s">
        <v>86</v>
      </c>
      <c r="B155" s="277" t="s">
        <v>190</v>
      </c>
      <c r="C155" s="277" t="s">
        <v>174</v>
      </c>
      <c r="D155" s="278" t="s">
        <v>175</v>
      </c>
      <c r="E155" s="279" t="s">
        <v>79</v>
      </c>
    </row>
    <row r="156" ht="15" customHeight="1" spans="1:5">
      <c r="A156" s="277" t="s">
        <v>35</v>
      </c>
      <c r="B156" s="277" t="s">
        <v>191</v>
      </c>
      <c r="C156" s="277" t="s">
        <v>192</v>
      </c>
      <c r="D156" s="278" t="s">
        <v>193</v>
      </c>
      <c r="E156" s="279" t="s">
        <v>84</v>
      </c>
    </row>
    <row r="157" ht="15" customHeight="1" spans="1:5">
      <c r="A157" s="277"/>
      <c r="B157" s="277" t="s">
        <v>194</v>
      </c>
      <c r="C157" s="277" t="s">
        <v>195</v>
      </c>
      <c r="D157" s="278"/>
      <c r="E157" s="279" t="s">
        <v>196</v>
      </c>
    </row>
    <row r="158" ht="15" customHeight="1" spans="1:2">
      <c r="A158" s="277">
        <v>1</v>
      </c>
      <c r="B158" s="277"/>
    </row>
    <row r="159" ht="15" customHeight="1" spans="1:2">
      <c r="A159" s="277">
        <f>A158+1</f>
        <v>2</v>
      </c>
      <c r="B159" s="277"/>
    </row>
    <row r="160" ht="15" customHeight="1" spans="1:2">
      <c r="A160" s="277">
        <f t="shared" ref="A160:A188" si="11">A159+1</f>
        <v>3</v>
      </c>
      <c r="B160" s="277"/>
    </row>
    <row r="161" ht="15" customHeight="1" spans="1:2">
      <c r="A161" s="277">
        <f t="shared" si="11"/>
        <v>4</v>
      </c>
      <c r="B161" s="277"/>
    </row>
    <row r="162" ht="15" customHeight="1" spans="1:2">
      <c r="A162" s="277">
        <f t="shared" si="11"/>
        <v>5</v>
      </c>
      <c r="B162" s="277"/>
    </row>
    <row r="163" ht="15" customHeight="1" spans="1:2">
      <c r="A163" s="277">
        <f t="shared" si="11"/>
        <v>6</v>
      </c>
      <c r="B163" s="277"/>
    </row>
    <row r="164" ht="15" customHeight="1" spans="1:2">
      <c r="A164" s="277">
        <f t="shared" si="11"/>
        <v>7</v>
      </c>
      <c r="B164" s="277"/>
    </row>
    <row r="165" ht="15" customHeight="1" spans="1:2">
      <c r="A165" s="277">
        <f t="shared" si="11"/>
        <v>8</v>
      </c>
      <c r="B165" s="277"/>
    </row>
    <row r="166" ht="15" customHeight="1" spans="1:2">
      <c r="A166" s="277">
        <f t="shared" si="11"/>
        <v>9</v>
      </c>
      <c r="B166" s="277"/>
    </row>
    <row r="167" ht="15" customHeight="1" spans="1:2">
      <c r="A167" s="277">
        <f t="shared" si="11"/>
        <v>10</v>
      </c>
      <c r="B167" s="277"/>
    </row>
    <row r="168" ht="15" customHeight="1" spans="1:2">
      <c r="A168" s="277">
        <f t="shared" si="11"/>
        <v>11</v>
      </c>
      <c r="B168" s="277"/>
    </row>
    <row r="169" ht="15" customHeight="1" spans="1:2">
      <c r="A169" s="277">
        <f t="shared" si="11"/>
        <v>12</v>
      </c>
      <c r="B169" s="277"/>
    </row>
    <row r="170" ht="15" customHeight="1" spans="1:2">
      <c r="A170" s="277">
        <f t="shared" si="11"/>
        <v>13</v>
      </c>
      <c r="B170" s="277"/>
    </row>
    <row r="171" ht="15" customHeight="1" spans="1:2">
      <c r="A171" s="277">
        <f t="shared" si="11"/>
        <v>14</v>
      </c>
      <c r="B171" s="277"/>
    </row>
    <row r="172" ht="15" customHeight="1" spans="1:2">
      <c r="A172" s="277">
        <f t="shared" si="11"/>
        <v>15</v>
      </c>
      <c r="B172" s="277"/>
    </row>
    <row r="173" ht="15" customHeight="1" spans="1:2">
      <c r="A173" s="277">
        <f t="shared" si="11"/>
        <v>16</v>
      </c>
      <c r="B173" s="277"/>
    </row>
    <row r="174" ht="15" customHeight="1" spans="1:2">
      <c r="A174" s="277">
        <f t="shared" si="11"/>
        <v>17</v>
      </c>
      <c r="B174" s="277"/>
    </row>
    <row r="175" ht="15" customHeight="1" spans="1:2">
      <c r="A175" s="277">
        <f t="shared" si="11"/>
        <v>18</v>
      </c>
      <c r="B175" s="277"/>
    </row>
    <row r="176" ht="15" customHeight="1" spans="1:2">
      <c r="A176" s="277">
        <f t="shared" si="11"/>
        <v>19</v>
      </c>
      <c r="B176" s="277"/>
    </row>
    <row r="177" ht="15" customHeight="1" spans="1:2">
      <c r="A177" s="277">
        <f t="shared" si="11"/>
        <v>20</v>
      </c>
      <c r="B177" s="277"/>
    </row>
    <row r="178" ht="15" customHeight="1" spans="1:2">
      <c r="A178" s="277">
        <f t="shared" si="11"/>
        <v>21</v>
      </c>
      <c r="B178" s="277"/>
    </row>
    <row r="179" ht="15" customHeight="1" spans="1:2">
      <c r="A179" s="277">
        <f t="shared" si="11"/>
        <v>22</v>
      </c>
      <c r="B179" s="277"/>
    </row>
    <row r="180" ht="15" customHeight="1" spans="1:2">
      <c r="A180" s="277">
        <f t="shared" si="11"/>
        <v>23</v>
      </c>
      <c r="B180" s="277"/>
    </row>
    <row r="181" ht="15" customHeight="1" spans="1:2">
      <c r="A181" s="277">
        <f t="shared" si="11"/>
        <v>24</v>
      </c>
      <c r="B181" s="277"/>
    </row>
    <row r="182" ht="15" customHeight="1" spans="1:2">
      <c r="A182" s="277">
        <f t="shared" si="11"/>
        <v>25</v>
      </c>
      <c r="B182" s="277"/>
    </row>
    <row r="183" ht="15" customHeight="1" spans="1:2">
      <c r="A183" s="277">
        <f t="shared" si="11"/>
        <v>26</v>
      </c>
      <c r="B183" s="277"/>
    </row>
    <row r="184" ht="15" customHeight="1" spans="1:2">
      <c r="A184" s="277">
        <f t="shared" si="11"/>
        <v>27</v>
      </c>
      <c r="B184" s="277"/>
    </row>
    <row r="185" ht="15" customHeight="1" spans="1:2">
      <c r="A185" s="277">
        <f t="shared" si="11"/>
        <v>28</v>
      </c>
      <c r="B185" s="277"/>
    </row>
    <row r="186" ht="15" customHeight="1" spans="1:2">
      <c r="A186" s="277">
        <f t="shared" si="11"/>
        <v>29</v>
      </c>
      <c r="B186" s="277"/>
    </row>
    <row r="187" ht="15" customHeight="1" spans="1:2">
      <c r="A187" s="277">
        <f t="shared" si="11"/>
        <v>30</v>
      </c>
      <c r="B187" s="277"/>
    </row>
    <row r="188" ht="15" customHeight="1" spans="1:2">
      <c r="A188" s="277">
        <f t="shared" si="11"/>
        <v>31</v>
      </c>
      <c r="B188" s="277"/>
    </row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</sheetData>
  <mergeCells count="121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4:I34"/>
    <mergeCell ref="C42:I42"/>
    <mergeCell ref="C44:I44"/>
    <mergeCell ref="C45:I45"/>
    <mergeCell ref="C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C57:I57"/>
    <mergeCell ref="C58:I58"/>
    <mergeCell ref="C59:I59"/>
    <mergeCell ref="C60:I60"/>
    <mergeCell ref="C61:G61"/>
    <mergeCell ref="C62:G62"/>
    <mergeCell ref="C63:G63"/>
    <mergeCell ref="C65:I65"/>
    <mergeCell ref="J65:K65"/>
    <mergeCell ref="C67:I67"/>
    <mergeCell ref="J67:K67"/>
    <mergeCell ref="C68:I68"/>
    <mergeCell ref="J68:K68"/>
    <mergeCell ref="C69:I69"/>
    <mergeCell ref="J69:K69"/>
    <mergeCell ref="C70:I70"/>
    <mergeCell ref="J70:K70"/>
    <mergeCell ref="C71:I71"/>
    <mergeCell ref="J71:K71"/>
    <mergeCell ref="C72:I72"/>
    <mergeCell ref="J72:K72"/>
    <mergeCell ref="C73:I73"/>
    <mergeCell ref="J73:K73"/>
    <mergeCell ref="C74:I74"/>
    <mergeCell ref="J74:K74"/>
    <mergeCell ref="C75:I75"/>
    <mergeCell ref="J75:K75"/>
    <mergeCell ref="C76:I76"/>
    <mergeCell ref="J76:K76"/>
    <mergeCell ref="C77:I77"/>
    <mergeCell ref="J77:K77"/>
    <mergeCell ref="C79:I79"/>
    <mergeCell ref="C81:I81"/>
    <mergeCell ref="C82:I82"/>
    <mergeCell ref="C83:I83"/>
    <mergeCell ref="C84:I84"/>
    <mergeCell ref="C87:I87"/>
    <mergeCell ref="J87:K87"/>
    <mergeCell ref="C89:I89"/>
    <mergeCell ref="J89:K89"/>
    <mergeCell ref="C91:I91"/>
    <mergeCell ref="C93:I93"/>
    <mergeCell ref="C95:G95"/>
    <mergeCell ref="J95:K95"/>
    <mergeCell ref="C97:G97"/>
    <mergeCell ref="J97:K97"/>
    <mergeCell ref="C98:G98"/>
    <mergeCell ref="J98:K98"/>
    <mergeCell ref="C99:G99"/>
    <mergeCell ref="J99:K99"/>
    <mergeCell ref="C100:G100"/>
    <mergeCell ref="J100:K100"/>
    <mergeCell ref="C101:L101"/>
    <mergeCell ref="C103:I103"/>
    <mergeCell ref="J103:K103"/>
    <mergeCell ref="C105:I105"/>
    <mergeCell ref="J105:K105"/>
    <mergeCell ref="A10:A14"/>
    <mergeCell ref="A15:A16"/>
    <mergeCell ref="A17:A18"/>
    <mergeCell ref="A19:A20"/>
    <mergeCell ref="A21:A26"/>
    <mergeCell ref="A27:A32"/>
    <mergeCell ref="A44:A50"/>
    <mergeCell ref="A51:A55"/>
    <mergeCell ref="A56:A60"/>
    <mergeCell ref="A61:A63"/>
    <mergeCell ref="B10:B14"/>
    <mergeCell ref="B15:B16"/>
    <mergeCell ref="B17:B18"/>
    <mergeCell ref="B19:B20"/>
    <mergeCell ref="B44:B50"/>
    <mergeCell ref="B51:B55"/>
    <mergeCell ref="B56:B60"/>
    <mergeCell ref="B61:B63"/>
  </mergeCells>
  <dataValidations count="11">
    <dataValidation type="list" allowBlank="1" showInputMessage="1" showErrorMessage="1" sqref="C36:C37">
      <formula1>$E$98:$E$101</formula1>
    </dataValidation>
    <dataValidation type="list" allowBlank="1" showInputMessage="1" showErrorMessage="1" sqref="C38:C40">
      <formula1>$E$154:$E$157</formula1>
    </dataValidation>
    <dataValidation type="list" allowBlank="1" showInputMessage="1" showErrorMessage="1" sqref="D10:D20 D38:D40">
      <formula1>$A$157:$A$169</formula1>
    </dataValidation>
    <dataValidation type="list" allowBlank="1" showInputMessage="1" showErrorMessage="1" sqref="D36:D37">
      <formula1>$A$101:$A$113</formula1>
    </dataValidation>
    <dataValidation type="list" allowBlank="1" showInputMessage="1" showErrorMessage="1" sqref="F10:F20 F38:F40">
      <formula1>$A$157:$A$188</formula1>
    </dataValidation>
    <dataValidation type="list" allowBlank="1" showInputMessage="1" showErrorMessage="1" sqref="F36:F37">
      <formula1>$A$101:$A$155</formula1>
    </dataValidation>
    <dataValidation type="list" allowBlank="1" showInputMessage="1" showErrorMessage="1" sqref="H36:H37">
      <formula1>$A$99:$A$100</formula1>
    </dataValidation>
    <dataValidation type="list" allowBlank="1" showInputMessage="1" showErrorMessage="1" sqref="H38:H40">
      <formula1>$A$155:$A$156</formula1>
    </dataValidation>
    <dataValidation type="list" allowBlank="1" showInputMessage="1" showErrorMessage="1" sqref="H61:H63">
      <formula1>$B$155:$B$157</formula1>
    </dataValidation>
    <dataValidation type="list" allowBlank="1" showInputMessage="1" showErrorMessage="1" sqref="H97:H100">
      <formula1>$C$154:$C$157</formula1>
    </dataValidation>
    <dataValidation type="list" allowBlank="1" showInputMessage="1" showErrorMessage="1" sqref="I97:I100">
      <formula1>$D$154:$D$156</formula1>
    </dataValidation>
  </dataValidations>
  <printOptions horizontalCentered="1"/>
  <pageMargins left="0.511805555555556" right="0.511805555555556" top="0.747916666666667" bottom="0.55" header="0.313888888888889" footer="0.313888888888889"/>
  <pageSetup paperSize="9" scale="61" fitToHeight="0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ĉ�z6R�^�ech"   m a : c o n t e n t T y p e I D = " 0 x 0 1 0 1 0 0 3 3 6 F 7 C D 4 0 9 A A 4 4 8 F 8 6 E 0 7 D B 2 8 2 4 3 D 9 6 A 0 0 E E 2 8 8 1 D 3 3 D 3 0 0 B 4 3 A A 8 F B 7 8 C B E B E 7 F 3 1 "   m a : c o n t e n t T y p e V e r s i o n = " 5 "   m a : c o n t e n t T y p e D e s c r i p t i o n = " (u�Nĉ�z6R�^�v�ech�Q�[{|�W"   m a : c o n t e n t T y p e S c o p e = " "   m a : v e r s i o n I D = " 8 2 c d e 9 6 f 2 6 0 4 5 9 1 9 b e 2 9 3 1 e 3 c 4 0 e c 1 c d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4 6 3 7 e c b 3 9 c 9 d 4 5 8 d 3 b 5 0 c 8 c 6 d e 2 7 b f 7 "   n s 1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>  
 < x s d : i m p o r t   n a m e s p a c e = " h t t p : / / s c h e m a s . m i c r o s o f t . c o m / s h a r e p o i n t / v 3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1 : S t e l l a _ D o c u m e n t C a t e g o r y "   m i n O c c u r s = " 0 " / >  
 < x s d : e l e m e n t   r e f = " n s 1 : S t e l l a _ D o c u m e n t F u n c t i o n "   m i n O c c u r s = " 0 " / >  
 < x s d : e l e m e n t   r e f = " n s 1 : S t e l l a _ D o c u m e n t T y p e " / >  
 < x s d : e l e m e n t   r e f = " n s 1 : S t e l l a _ D o c u m e n t N u m b e r " / >  
 < x s d : e l e m e n t   r e f = " n s 1 : S t e l l a _ D o c u m e n t V e r s i o n " / >  
 < x s d : e l e m e n t   r e f = " n s 1 : S t e l l a _ D o c u m e n t S T L "   m i n O c c u r s = " 0 " / >  
 < x s d : e l e m e n t   r e f = " n s 1 : S t e l l a _ D o c u m e n t D e p a r t m e n t " / >  
 < x s d : e l e m e n t   r e f = " n s 1 : S t e l l a _ D o c u m e n t E f f e c t i v e D a t e "   m i n O c c u r s = " 0 " / >  
 < x s d : e l e m e n t   r e f = " n s 1 : P u b l i s h i n g S t a r t D a t e "   m i n O c c u r s = " 0 " / >  
 < x s d : e l e m e n t   r e f = " n s 1 : P u b l i s h i n g E x p i r a t i o n D a t e "   m i n O c c u r s = " 0 " / >  
 < x s d : e l e m e n t   r e f = " n s 1 : S t e l l a _ M a s t e r D o c u m e n t N u m b e r " / >  
 < x s d : e l e m e n t   r e f = " n s 1 : S t e l l a _ D o c u m e n t S e t C l a s s i f i c a t i o n "   m i n O c c u r s = " 0 " / >  
 < x s d : e l e m e n t   r e f = " n s 1 : S t e l l a _ D o c u m e n t W e i g h t "   m i n O c c u r s = " 0 " / >  
 < x s d : e l e m e n t   r e f = " n s 1 : S t e l l a _ D o c u m e n t S e t W e i g h t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t e l l a _ D o c u m e n t C a t e g o r y "   m a : i n d e x = " 0 "   n i l l a b l e = " t r u e "   m a : d i s p l a y N a m e = " ĉz{|�W"   m a : d e f a u l t = " 1 ; # �~%�{|"   m a : l i s t = " { E 8 5 7 B D B 4 - B 6 5 0 - 4 F 3 F - 8 E 7 8 - 9 E 6 2 A 3 A 0 8 5 2 B } "   m a : i n t e r n a l N a m e = " S t e l l a _ D o c u m e n t C a t e g o r y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F u n c t i o n "   m a : i n d e x = " 1 "   n i l l a b l e = " t r u e "   m a : d i s p l a y N a m e = " ĉzL���"   m a : d e f a u l t = " 3 ; # "��R�{t"   m a : l i s t = " { 0 F 2 6 4 2 9 8 - 8 6 2 2 - 4 1 5 7 - 9 F 1 E - F C 3 E 5 2 F 9 4 B 6 2 } "   m a : i n t e r n a l N a m e = " S t e l l a _ D o c u m e n t F u n c t i o n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T y p e "   m a : i n d e x = " 2 "   m a : d i s p l a y N a m e = " ^\'`"   m a : l i s t = " { 0 C B C C A 7 B - C 2 9 3 - 4 B 0 0 - 8 4 4 F - C 1 9 6 F E 8 5 1 B 4 6 } "   m a : i n t e r n a l N a m e = " S t e l l a _ D o c u m e n t T y p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N u m b e r "   m a : i n d e x = " 3 "   m a : d i s p l a y N a m e = " �S"   m a : i n t e r n a l N a m e = " S t e l l a _ D o c u m e n t N u m b e r " >  
 < x s d : s i m p l e T y p e >  
 < x s d : r e s t r i c t i o n   b a s e = " d m s : T e x t " / >  
 < / x s d : s i m p l e T y p e >  
 < / x s d : e l e m e n t >  
 < x s d : e l e m e n t   n a m e = " S t e l l a _ D o c u m e n t V e r s i o n "   m a : i n d e x = " 4 "   m a : d i s p l a y N a m e = " Hr,g�S"   m a : d e c i m a l s = " 1 "   m a : i n t e r n a l N a m e = " S t e l l a _ D o c u m e n t V e r s i o n " >  
 < x s d : s i m p l e T y p e >  
 < x s d : r e s t r i c t i o n   b a s e = " d m s : N u m b e r " >  
 < x s d : m i n I n c l u s i v e   v a l u e = " 0 . 1 " / >  
 < / x s d : r e s t r i c t i o n >  
 < / x s d : s i m p l e T y p e >  
 < / x s d : e l e m e n t >  
 < x s d : e l e m e n t   n a m e = " S t e l l a _ D o c u m e n t S T L "   m a : i n d e x = " 6 "   n i l l a b l e = " t r u e "   m a : d i s p l a y N a m e = " D��NS T L �S"   m a : l i s t = " b 7 5 8 a 1 7 7 - 7 0 1 c - 4 d f 0 - 8 b e 8 - d 7 6 f 1 4 1 f c 2 9 c "   m a : i n t e r n a l N a m e = " S t e l l a _ D o c u m e n t S T L "   m a : s h o w F i e l d = " S t e l l a _ D o c u m e n t N u m b e r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S t e l l a _ D o c u m e n t D e p a r t m e n t "   m a : i n d e x = " 7 "   m a : d i s p l a y N a m e = " 6R�[��"   m a : l i s t = " { 3 B B F 2 5 3 8 - 0 3 C 6 - 4 2 6 5 - B 6 0 9 - 4 8 7 4 1 F 0 F B 7 8 5 } "   m a : i n t e r n a l N a m e = " S t e l l a _ D o c u m e n t D e p a r t m e n t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E f f e c t i v e D a t e "   m a : i n d e x = " 8 "   n i l l a b l e = " t r u e "   m a : d i s p l a y N a m e = " uHe�e��"   m a : f o r m a t = " D a t e O n l y "   m a : i n t e r n a l N a m e = " S t e l l a _ D o c u m e n t E f f e c t i v e D a t e " >  
 < x s d : s i m p l e T y p e >  
 < x s d : r e s t r i c t i o n   b a s e = " d m s : D a t e T i m e " / >  
 < / x s d : s i m p l e T y p e >  
 < / x s d : e l e m e n t >  
 < x s d : e l e m e n t   n a m e = " P u b l i s h i n g S t a r t D a t e "   m a : i n d e x = " 9 "   n i l l a b l e = " t r u e "   m a : d i s p l a y N a m e = " ��R _�Y�eg"   m a : d e s c r i p t i o n = "  ��R _�Y�eg /f1u �S^ �R��R�^�vQ�zh0�[(u�Nc�[,{ N!kTQ�z����>f:ydku�b��v�eg�T�e��0"   m a : i n t e r n a l N a m e = " P u b l i s h i n g S t a r t D a t e " >  
 < x s d : s i m p l e T y p e >  
 < x s d : r e s t r i c t i o n   b a s e = " d m s : U n k n o w n " / >  
 < / x s d : s i m p l e T y p e >  
 < / x s d : e l e m e n t >  
 < x s d : e l e m e n t   n a m e = " P u b l i s h i n g E x p i r a t i o n D a t e "   m a : i n d e x = " 1 0 "   n i l l a b l e = " t r u e "   m a : d i s p l a y N a m e = " ��R�~_g�eg"   m a : d e s c r i p t i o n = "  ��R�~_g�eg /f1u �S^ �R��R�^�vQ�zh0�[(u�Nc�[N�QTQ�z����>f:ydku�b��v�eg�T�e��0"   m a : i n t e r n a l N a m e = " P u b l i s h i n g E x p i r a t i o n D a t e " >  
 < x s d : s i m p l e T y p e >  
 < x s d : r e s t r i c t i o n   b a s e = " d m s : U n k n o w n " / >  
 < / x s d : s i m p l e T y p e >  
 < / x s d : e l e m e n t >  
 < x s d : e l e m e n t   n a m e = " S t e l l a _ M a s t e r D o c u m e n t N u m b e r "   m a : i n d e x = " 1 8 "   m a : d i s p l a y N a m e = " ;N�ech�S"   m a : i n t e r n a l N a m e = " S t e l l a _ M a s t e r D o c u m e n t N u m b e r "   m a : r e a d O n l y = " t r u e " >  
 < x s d : s i m p l e T y p e >  
 < x s d : r e s t r i c t i o n   b a s e = " d m s : T e x t " / >  
 < / x s d : s i m p l e T y p e >  
 < / x s d : e l e m e n t >  
 < x s d : e l e m e n t   n a m e = " S t e l l a _ D o c u m e n t S e t C l a s s i f i c a t i o n "   m a : i n d e x = " 1 9 "   n i l l a b l e = " t r u e "   m a : d i s p l a y N a m e = " �echƖR{|"   m a : d e f a u l t = " B U D "   m a : f o r m a t = " D r o p d o w n "   m a : i n t e r n a l N a m e = " S t e l l a _ D o c u m e n t S e t C l a s s i f i c a t i o n " >  
 < x s d : s i m p l e T y p e >  
 < x s d : r e s t r i c t i o n   b a s e = " d m s : C h o i c e " >  
 < x s d : e n u m e r a t i o n   v a l u e = " B U D " / >  
 < x s d : e n u m e r a t i o n   v a l u e = " A C C T " / >  
 < x s d : e n u m e r a t i o n   v a l u e = " P R O C " / >  
 < / x s d : r e s t r i c t i o n >  
 < / x s d : s i m p l e T y p e >  
 < / x s d : e l e m e n t >  
 < x s d : e l e m e n t   n a m e = " S t e l l a _ D o c u m e n t W e i g h t "   m a : i n d e x = " 2 0 "   n i l l a b l e = " t r u e "   m a : d i s p l a y N a m e = " �echCg͑"   m a : d e c i m a l s = " 0 "   m a : i n t e r n a l N a m e = " S t e l l a _ D o c u m e n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x s d : e l e m e n t   n a m e = " S t e l l a _ D o c u m e n t S e t W e i g h t "   m a : i n d e x = " 2 1 "   n i l l a b l e = " t r u e "   m a : d i s p l a y N a m e = " �echƖCg͑"   m a : d e c i m a l s = " 0 "   m a : i n t e r n a l N a m e = " S t e l l a _ D o c u m e n t S e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1 5 "   m a : d i s p l a y N a m e = " �Q�[{|�W" / >  
 < x s d : e l e m e n t   r e f = " d c : t i t l e "   m i n O c c u r s = " 0 "   m a x O c c u r s = " 1 "   m a : d i s p l a y N a m e = " h��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S t e l l a _ D o c u m e n t T y p e   x m l n s = " h t t p : / / s c h e m a s . m i c r o s o f t . c o m / s h a r e p o i n t / v 3 " > 3 < / S t e l l a _ D o c u m e n t T y p e > < S t e l l a _ D o c u m e n t D e p a r t m e n t   x m l n s = " h t t p : / / s c h e m a s . m i c r o s o f t . c o m / s h a r e p o i n t / v 3 " > 8 < / S t e l l a _ D o c u m e n t D e p a r t m e n t > < S t e l l a _ D o c u m e n t C a t e g o r y   x m l n s = " h t t p : / / s c h e m a s . m i c r o s o f t . c o m / s h a r e p o i n t / v 3 "   x s i : n i l = " t r u e " / > < S t e l l a _ D o c u m e n t V e r s i o n   x m l n s = " h t t p : / / s c h e m a s . m i c r o s o f t . c o m / s h a r e p o i n t / v 3 " > 1 < / S t e l l a _ D o c u m e n t V e r s i o n > < S t e l l a _ D o c u m e n t S T L   x m l n s = " h t t p : / / s c h e m a s . m i c r o s o f t . c o m / s h a r e p o i n t / v 3 " / > < S t e l l a _ D o c u m e n t N u m b e r   x m l n s = " h t t p : / / s c h e m a s . m i c r o s o f t . c o m / s h a r e p o i n t / v 3 " > A C N P R O C - S T L - 0 6 	 < / S t e l l a _ D o c u m e n t N u m b e r > < P u b l i s h i n g E x p i r a t i o n D a t e   x m l n s = " h t t p : / / s c h e m a s . m i c r o s o f t . c o m / s h a r e p o i n t / v 3 "   x s i : n i l = " t r u e " / > < P u b l i s h i n g S t a r t D a t e   x m l n s = " h t t p : / / s c h e m a s . m i c r o s o f t . c o m / s h a r e p o i n t / v 3 "   x s i : n i l = " t r u e " / > < S t e l l a _ D o c u m e n t F u n c t i o n   x m l n s = " h t t p : / / s c h e m a s . m i c r o s o f t . c o m / s h a r e p o i n t / v 3 "   x s i : n i l = " t r u e " / > < S t e l l a _ D o c u m e n t E f f e c t i v e D a t e   x m l n s = " h t t p : / / s c h e m a s . m i c r o s o f t . c o m / s h a r e p o i n t / v 3 " > 2 0 1 5 - 0 6 - 2 9 T 1 6 : 0 0 : 0 0 + 0 0 : 0 0 < / S t e l l a _ D o c u m e n t E f f e c t i v e D a t e > < S t e l l a _ M a s t e r D o c u m e n t N u m b e r   x m l n s = " h t t p : / / s c h e m a s . m i c r o s o f t . c o m / s h a r e p o i n t / v 3 " > A C N P R O C - S O P - 0 4 < / S t e l l a _ M a s t e r D o c u m e n t N u m b e r > < S t e l l a _ D o c u m e n t S e t W e i g h t   x m l n s = " h t t p : / / s c h e m a s . m i c r o s o f t . c o m / s h a r e p o i n t / v 3 " > 2 < / S t e l l a _ D o c u m e n t S e t W e i g h t > < S t e l l a _ D o c u m e n t S e t C l a s s i f i c a t i o n   x m l n s = " h t t p : / / s c h e m a s . m i c r o s o f t . c o m / s h a r e p o i n t / v 3 " > P R O C < / S t e l l a _ D o c u m e n t S e t C l a s s i f i c a t i o n > < S t e l l a _ D o c u m e n t W e i g h t   x m l n s = " h t t p : / / s c h e m a s . m i c r o s o f t . c o m / s h a r e p o i n t / v 3 " > 3 < / S t e l l a _ D o c u m e n t W e i g h t > < / d o c u m e n t M a n a g e m e n t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917E313-0CAB-4509-A422-FC58A00C3A79}">
  <ds:schemaRefs/>
</ds:datastoreItem>
</file>

<file path=customXml/itemProps2.xml><?xml version="1.0" encoding="utf-8"?>
<ds:datastoreItem xmlns:ds="http://schemas.openxmlformats.org/officeDocument/2006/customXml" ds:itemID="{B1C69E78-062B-4670-AFC8-E59E7C4931B2}">
  <ds:schemaRefs/>
</ds:datastoreItem>
</file>

<file path=customXml/itemProps3.xml><?xml version="1.0" encoding="utf-8"?>
<ds:datastoreItem xmlns:ds="http://schemas.openxmlformats.org/officeDocument/2006/customXml" ds:itemID="{35B44225-A5E0-4300-8F1F-D5B6F31F6DB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会议需求表（通用）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娜</cp:lastModifiedBy>
  <dcterms:created xsi:type="dcterms:W3CDTF">2006-09-13T11:21:00Z</dcterms:created>
  <dcterms:modified xsi:type="dcterms:W3CDTF">2017-11-01T09:28:32Z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  <property fmtid="{D5CDD505-2E9C-101B-9397-08002B2CF9AE}" pid="5" name="KSOProductBuildVer">
    <vt:lpwstr>2052-10.1.0.6930</vt:lpwstr>
  </property>
</Properties>
</file>