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D27" i="3"/>
  <c r="C27" i="3"/>
  <c r="C53" i="3" s="1"/>
  <c r="H26" i="3"/>
  <c r="H25" i="3"/>
  <c r="H27" i="3"/>
  <c r="E25" i="3"/>
  <c r="E27" i="3" s="1"/>
  <c r="G24" i="3"/>
  <c r="F24" i="3"/>
  <c r="D24" i="3"/>
  <c r="C24" i="3"/>
  <c r="H23" i="3"/>
  <c r="H22" i="3"/>
  <c r="H24" i="3"/>
  <c r="E22" i="3"/>
  <c r="E24" i="3" s="1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H53" i="3"/>
  <c r="C58" i="3"/>
  <c r="E53" i="3" l="1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<sst xmlns="http://schemas.openxmlformats.org/spreadsheetml/2006/main" count="106" uniqueCount="85">
  <si>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</si>
  <si>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</si>
  <si>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</si>
  <si>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</si>
  <si>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</si>
  <si>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</si>
  <si>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</si>
  <si>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</si>
  <si>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</si>
  <si>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</si>
  <si>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</si>
  <si>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</si>
  <si>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</si>
  <si>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</si>
  <si>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</si>
  <si>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</si>
  <si>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</si>
  <si>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</si>
  <si>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</si>
  <si>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</si>
  <si>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</si>
  <si>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</si>
  <si>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</si>
  <si>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</si>
  <si>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</si>
  <si>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</si>
  <si>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</si>
  <si>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</si>
  <si>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</si>
  <si>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</si>
  <si>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</si>
  <si>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</si>
  <si>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</si>
  <si>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</si>
  <si>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</si>
  <si>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</si>
  <si>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</si>
  <si>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</si>
  <si>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</si>
  <si>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</si>
  <si>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</si>
  <si>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</si>
  <si>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</si>
  <si>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</si>
  <si>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</si>
  <si>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</si>
  <si>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</si>
  <si>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</si>
  <si>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</si>
  <si>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</si>
  <si>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</si>
  <si>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</si>
  <si>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</si>
  <si>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</si>
  <si>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</si>
  <si>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</si>
  <si>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</si>
  <si>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</si>
  <si>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</si>
  <si>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</si>
  <si>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</si>
  <si>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</si>
  <si>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</si>
  <si>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</si>
  <si>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</si>
  <si>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</si>
  <si>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</si>
  <si>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</si>
  <si>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</si>
  <si>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</si>
  <si>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</si>
  <si>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</si>
  <si>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</si>
  <si>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</si>
  <si>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</si>
  <si>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</si>
  <si>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</si>
  <si>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</si>
  <si>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</si>
  <si>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</si>
  <si>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</si>
  <si>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会议日期：2019-02-16</t>
    <phoneticPr fontId="15" type="noConversion"/>
  </si>
  <si>
    <t>团号：HMJB-190216-MLL423</t>
    <phoneticPr fontId="15" type="noConversion"/>
  </si>
  <si>
    <t>外出用餐酒水</t>
    <phoneticPr fontId="15" type="noConversion"/>
  </si>
  <si>
    <r>
      <t>2</t>
    </r>
    <r>
      <rPr>
        <sz val="11"/>
        <color theme="1"/>
        <rFont val="宋体"/>
        <family val="3"/>
        <charset val="134"/>
        <scheme val="minor"/>
      </rPr>
      <t>50元*40人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</si>
</sst>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="85" zoomScaleNormal="85" workbookViewId="0">
      <selection activeCell="J8" sqref="J8:J13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8.875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5" t="s">
        <v>82</v>
      </c>
      <c r="I4" s="56"/>
      <c r="J4" s="55" t="s">
        <v>81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4" t="s">
        <v>1</v>
      </c>
      <c r="B6" s="64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4" t="s">
        <v>5</v>
      </c>
    </row>
    <row r="7" spans="1:12" ht="21" customHeight="1" x14ac:dyDescent="0.15">
      <c r="A7" s="74"/>
      <c r="B7" s="6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4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5">
        <v>4</v>
      </c>
      <c r="B22" s="71" t="s">
        <v>21</v>
      </c>
      <c r="C22" s="65">
        <v>250</v>
      </c>
      <c r="D22" s="68">
        <v>40</v>
      </c>
      <c r="E22" s="65">
        <f t="shared" si="2"/>
        <v>10000</v>
      </c>
      <c r="F22" s="37">
        <v>0</v>
      </c>
      <c r="G22" s="37">
        <v>0</v>
      </c>
      <c r="H22" s="37">
        <f t="shared" si="0"/>
        <v>0</v>
      </c>
      <c r="I22" s="50" t="s">
        <v>84</v>
      </c>
      <c r="J22" s="58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23</v>
      </c>
      <c r="C24" s="40">
        <f>SUM(C22)</f>
        <v>250</v>
      </c>
      <c r="D24" s="40">
        <f t="shared" ref="D24:E24" si="6">SUM(D22)</f>
        <v>40</v>
      </c>
      <c r="E24" s="40">
        <f t="shared" si="6"/>
        <v>10000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9">
        <v>5</v>
      </c>
      <c r="B25" s="83" t="s">
        <v>24</v>
      </c>
      <c r="C25" s="66">
        <v>5000</v>
      </c>
      <c r="D25" s="69">
        <v>1</v>
      </c>
      <c r="E25" s="66">
        <f t="shared" si="2"/>
        <v>5000</v>
      </c>
      <c r="F25" s="37">
        <v>0</v>
      </c>
      <c r="G25" s="37">
        <v>0</v>
      </c>
      <c r="H25" s="37">
        <f t="shared" si="0"/>
        <v>0</v>
      </c>
      <c r="I25" s="50" t="s">
        <v>83</v>
      </c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5000</v>
      </c>
      <c r="D27" s="40">
        <f t="shared" ref="D27:E27" si="9">SUM(D25)</f>
        <v>1</v>
      </c>
      <c r="E27" s="40">
        <f t="shared" si="9"/>
        <v>5000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1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62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62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62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3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0</v>
      </c>
      <c r="D45" s="68"/>
      <c r="E45" s="65">
        <f t="shared" si="2"/>
        <v>0</v>
      </c>
      <c r="F45" s="37">
        <v>0</v>
      </c>
      <c r="G45" s="37">
        <v>0</v>
      </c>
      <c r="H45" s="37">
        <f t="shared" si="0"/>
        <v>0</v>
      </c>
      <c r="I45" s="50"/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2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2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2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2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2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2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3"/>
    </row>
    <row r="53" spans="1:10" ht="21" customHeight="1" x14ac:dyDescent="0.15">
      <c r="A53" s="38"/>
      <c r="B53" s="39" t="s">
        <v>40</v>
      </c>
      <c r="C53" s="40">
        <f>SUM(C52,C44,C40,C37,C32,C27,C24,C21,C16,C13)</f>
        <v>5250</v>
      </c>
      <c r="D53" s="40">
        <f t="shared" ref="D53:H53" si="22">SUM(D52,D44,D40,D37,D32,D27,D24,D21,D16,D13)</f>
        <v>41</v>
      </c>
      <c r="E53" s="40">
        <f t="shared" si="22"/>
        <v>15000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15000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49">
        <f>A58-C58</f>
        <v>15000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1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15">
      <c r="B7" s="6"/>
      <c r="C7" s="7"/>
      <c r="D7" s="8" t="s">
        <v>55</v>
      </c>
      <c r="E7" s="8"/>
      <c r="F7" s="101"/>
      <c r="G7" s="101"/>
      <c r="H7" s="8" t="s">
        <v>56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5">
        <v>1</v>
      </c>
      <c r="C11" s="106"/>
      <c r="D11" s="90" t="s">
        <v>64</v>
      </c>
      <c r="E11" s="105" t="s">
        <v>65</v>
      </c>
      <c r="F11" s="106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5">
        <v>2</v>
      </c>
      <c r="C12" s="106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5">
        <v>3</v>
      </c>
      <c r="C13" s="106"/>
      <c r="D13" s="91"/>
      <c r="E13" s="105" t="s">
        <v>69</v>
      </c>
      <c r="F13" s="106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5">
        <v>4</v>
      </c>
      <c r="C14" s="106"/>
      <c r="D14" s="91"/>
      <c r="E14" s="105" t="s">
        <v>70</v>
      </c>
      <c r="F14" s="106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5">
        <v>5</v>
      </c>
      <c r="C15" s="106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99">
        <f>F5</f>
        <v>0</v>
      </c>
      <c r="G28" s="99"/>
      <c r="H28" s="5" t="s">
        <v>52</v>
      </c>
      <c r="I28" s="4"/>
      <c r="J28" s="99">
        <f>J5</f>
        <v>0</v>
      </c>
      <c r="K28" s="100"/>
    </row>
    <row r="29" spans="1:11" ht="20.100000000000001" customHeight="1" x14ac:dyDescent="0.15">
      <c r="B29" s="6"/>
      <c r="C29" s="7"/>
      <c r="D29" s="8" t="s">
        <v>53</v>
      </c>
      <c r="E29" s="8"/>
      <c r="F29" s="101">
        <f>F6</f>
        <v>0</v>
      </c>
      <c r="G29" s="101"/>
      <c r="H29" s="8" t="s">
        <v>54</v>
      </c>
      <c r="I29" s="7"/>
      <c r="J29" s="101">
        <f>J6</f>
        <v>0</v>
      </c>
      <c r="K29" s="102"/>
    </row>
    <row r="30" spans="1:11" ht="20.100000000000001" customHeight="1" x14ac:dyDescent="0.15">
      <c r="B30" s="6"/>
      <c r="C30" s="7"/>
      <c r="D30" s="8" t="s">
        <v>55</v>
      </c>
      <c r="E30" s="8"/>
      <c r="F30" s="101">
        <f>F7</f>
        <v>0</v>
      </c>
      <c r="G30" s="101"/>
      <c r="H30" s="8" t="s">
        <v>56</v>
      </c>
      <c r="I30" s="22"/>
      <c r="J30" s="101">
        <f>J7</f>
        <v>0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>
        <f>J8</f>
        <v>0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2019-02-13T15:01:23Z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