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202306抖音毕业歌会/大兴借款报账/"/>
    </mc:Choice>
  </mc:AlternateContent>
  <bookViews>
    <workbookView xWindow="1760" yWindow="680" windowWidth="21740" windowHeight="131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8" i="2" l="1"/>
  <c r="H48" i="2"/>
  <c r="J40" i="2"/>
  <c r="F40" i="2"/>
  <c r="H30" i="2"/>
  <c r="B33" i="2"/>
  <c r="I30" i="2"/>
  <c r="G33" i="2"/>
  <c r="K33" i="2"/>
  <c r="G30" i="2"/>
  <c r="E47" i="3"/>
  <c r="E54" i="3"/>
  <c r="E43" i="3"/>
  <c r="E46" i="3"/>
  <c r="E40" i="3"/>
  <c r="E42" i="3"/>
  <c r="E35" i="3"/>
  <c r="E39" i="3"/>
  <c r="E30" i="3"/>
  <c r="E34" i="3"/>
  <c r="E25" i="3"/>
  <c r="E29" i="3"/>
  <c r="E24" i="3"/>
  <c r="E17" i="3"/>
  <c r="E21" i="3"/>
  <c r="E14" i="3"/>
  <c r="E16" i="3"/>
  <c r="E8" i="3"/>
  <c r="E13" i="3"/>
  <c r="E55" i="3"/>
  <c r="A60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31" i="3"/>
  <c r="H32" i="3"/>
  <c r="H33" i="3"/>
  <c r="H34" i="3"/>
  <c r="H29" i="3"/>
  <c r="H23" i="3"/>
  <c r="H24" i="3"/>
  <c r="H18" i="3"/>
  <c r="H19" i="3"/>
  <c r="H20" i="3"/>
  <c r="H21" i="3"/>
  <c r="H14" i="3"/>
  <c r="H15" i="3"/>
  <c r="H16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9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  <c r="C54" i="3"/>
  <c r="C46" i="3"/>
  <c r="C42" i="3"/>
  <c r="C39" i="3"/>
  <c r="C34" i="3"/>
  <c r="C29" i="3"/>
  <c r="C24" i="3"/>
  <c r="C21" i="3"/>
  <c r="C16" i="3"/>
  <c r="C13" i="3"/>
  <c r="C55" i="3"/>
</calcChain>
</file>

<file path=xl/sharedStrings.xml><?xml version="1.0" encoding="utf-8"?>
<sst xmlns="http://schemas.openxmlformats.org/spreadsheetml/2006/main" count="113" uniqueCount="93">
  <si>
    <t>【借款报销单】</t>
  </si>
  <si>
    <t>团号：HMZA-230622-ZJT182</t>
  </si>
  <si>
    <t>会议日期：2023.6.22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</si>
  <si>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</si>
  <si>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</si>
  <si>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</si>
  <si>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</si>
  <si>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</si>
  <si>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</si>
  <si>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</si>
  <si>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</si>
  <si>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</si>
  <si>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</si>
  <si>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</si>
  <si>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</si>
  <si>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</si>
  <si>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</si>
  <si>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</si>
  <si>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</si>
  <si>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</si>
  <si>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</si>
  <si>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</si>
  <si>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</si>
  <si>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</si>
  <si>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</si>
  <si>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</si>
  <si>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</si>
  <si>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</si>
  <si>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</si>
  <si>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</si>
  <si>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</si>
  <si>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</si>
  <si>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</si>
  <si>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</si>
  <si>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</si>
  <si>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</si>
  <si>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</si>
  <si>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</si>
  <si>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</si>
  <si>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</si>
  <si>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</si>
  <si>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</si>
  <si>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</si>
  <si>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</si>
  <si>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</si>
  <si>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</si>
  <si>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</si>
  <si>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</si>
  <si>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</si>
  <si>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</si>
  <si>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</si>
  <si>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</si>
  <si>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</si>
  <si>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</si>
  <si>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</si>
  <si>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</si>
  <si>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</si>
  <si>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</si>
  <si>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</si>
  <si>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</si>
  <si>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</si>
  <si>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</si>
  <si>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</si>
  <si>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</si>
  <si>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</si>
  <si>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</si>
  <si>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</si>
  <si>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</si>
  <si>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</si>
  <si>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</si>
  <si>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</si>
  <si>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</si>
  <si>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</si>
  <si>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</si>
  <si>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</si>
  <si>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</si>
  <si>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</si>
  <si>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</si>
  <si>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</si>
  <si>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</si>
  <si>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</si>
  <si>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</si>
  <si>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</si>
  <si>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</si>
  <si>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</si>
  <si>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</si>
  <si>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艺人报销</t>
    <phoneticPr fontId="12" type="noConversion"/>
  </si>
  <si>
    <t>现场艺人外卖</t>
    <rPh sb="0" eb="1">
      <t>xian chang yi ren</t>
    </rPh>
    <rPh sb="2" eb="3">
      <t>yi ren</t>
    </rPh>
    <rPh sb="4" eb="5">
      <t>wai mai</t>
    </rPh>
    <phoneticPr fontId="12" type="noConversion"/>
  </si>
  <si>
    <t>酒店尾款</t>
    <rPh sb="0" eb="1">
      <t>jiu dian wei kuan</t>
    </rPh>
    <phoneticPr fontId="12" type="noConversion"/>
  </si>
  <si>
    <t>艺人火车票报销</t>
    <rPh sb="0" eb="1">
      <t>yi ren</t>
    </rPh>
    <rPh sb="2" eb="3">
      <t>huo che p</t>
    </rPh>
    <rPh sb="5" eb="6">
      <t>bao xiao</t>
    </rPh>
    <phoneticPr fontId="12" type="noConversion"/>
  </si>
  <si>
    <t>杨苗苗工资</t>
    <rPh sb="0" eb="1">
      <t>yang miao miao</t>
    </rPh>
    <rPh sb="3" eb="4">
      <t>gong zi</t>
    </rPh>
    <phoneticPr fontId="12" type="noConversion"/>
  </si>
  <si>
    <t>工作人员市内交通：王靖楠376.74，张东东196.39</t>
    <rPh sb="0" eb="1">
      <t>gong zuo n r yuan</t>
    </rPh>
    <rPh sb="2" eb="3">
      <t>ren yuan</t>
    </rPh>
    <rPh sb="4" eb="5">
      <t>shi nei jiao tong</t>
    </rPh>
    <rPh sb="9" eb="10">
      <t>wang jing nan</t>
    </rPh>
    <rPh sb="19" eb="20">
      <t>zhang dong dong</t>
    </rPh>
    <phoneticPr fontId="12" type="noConversion"/>
  </si>
  <si>
    <t>工作人员用餐：凑凑617，便利蜂51.8，麦当劳111，萨莉亚97，味聚客177</t>
    <rPh sb="0" eb="1">
      <t>gong zuo rne yuan</t>
    </rPh>
    <rPh sb="4" eb="5">
      <t>yong can</t>
    </rPh>
    <rPh sb="7" eb="8">
      <t>cou cou</t>
    </rPh>
    <rPh sb="13" eb="14">
      <t>bian li feng</t>
    </rPh>
    <rPh sb="15" eb="16">
      <t>feng</t>
    </rPh>
    <rPh sb="21" eb="22">
      <t>mai dangg lao</t>
    </rPh>
    <rPh sb="28" eb="29">
      <t>sa li ya</t>
    </rPh>
    <rPh sb="34" eb="35">
      <t>wei</t>
    </rPh>
    <rPh sb="35" eb="36">
      <t>ju</t>
    </rPh>
    <rPh sb="36" eb="37">
      <t>ke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</si>
</sst>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[Red]#,##0.00"/>
    <numFmt numFmtId="177" formatCode="0.00_);[Red]\(0.00\)"/>
    <numFmt numFmtId="178" formatCode="0.00_ "/>
    <numFmt numFmtId="179" formatCode="#,##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9" fontId="4" fillId="0" borderId="0" xfId="2" applyNumberFormat="1" applyFont="1" applyBorder="1" applyAlignment="1">
      <alignment horizontal="left" vertical="center"/>
    </xf>
    <xf numFmtId="178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8" fontId="8" fillId="6" borderId="8" xfId="0" applyNumberFormat="1" applyFont="1" applyFill="1" applyBorder="1" applyAlignment="1">
      <alignment horizontal="center" vertical="center"/>
    </xf>
    <xf numFmtId="178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8" fontId="9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/>
    </xf>
    <xf numFmtId="179" fontId="9" fillId="3" borderId="1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8" fontId="8" fillId="6" borderId="8" xfId="0" applyNumberFormat="1" applyFont="1" applyFill="1" applyBorder="1" applyAlignment="1">
      <alignment horizontal="center" vertical="center"/>
    </xf>
    <xf numFmtId="178" fontId="8" fillId="7" borderId="8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topLeftCell="A3" workbookViewId="0">
      <selection activeCell="G24" sqref="G24"/>
    </sheetView>
  </sheetViews>
  <sheetFormatPr baseColWidth="10" defaultColWidth="9" defaultRowHeight="21" customHeight="1" x14ac:dyDescent="0.15"/>
  <cols>
    <col min="1" max="1" width="9" style="35"/>
    <col min="2" max="2" width="16.6640625" customWidth="1"/>
    <col min="3" max="3" width="10.6640625" style="36" bestFit="1" customWidth="1"/>
    <col min="5" max="6" width="10.6640625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81" t="s">
        <v>0</v>
      </c>
      <c r="D2" s="81"/>
      <c r="E2" s="81"/>
      <c r="F2" s="81"/>
      <c r="G2" s="81"/>
      <c r="H2" s="81"/>
      <c r="I2" s="49"/>
      <c r="J2" s="49"/>
      <c r="K2" s="49"/>
      <c r="L2" s="49"/>
    </row>
    <row r="4" spans="1:12" ht="21" customHeight="1" x14ac:dyDescent="0.15">
      <c r="H4" s="62" t="s">
        <v>1</v>
      </c>
      <c r="I4" s="62"/>
      <c r="J4" s="62" t="s">
        <v>2</v>
      </c>
    </row>
    <row r="5" spans="1:12" ht="21" customHeight="1" x14ac:dyDescent="0.15">
      <c r="H5" s="63"/>
      <c r="I5" s="63"/>
      <c r="J5" s="63"/>
    </row>
    <row r="6" spans="1:12" ht="21" customHeight="1" x14ac:dyDescent="0.15">
      <c r="A6" s="78" t="s">
        <v>3</v>
      </c>
      <c r="B6" s="67" t="s">
        <v>4</v>
      </c>
      <c r="C6" s="82" t="s">
        <v>5</v>
      </c>
      <c r="D6" s="82"/>
      <c r="E6" s="82"/>
      <c r="F6" s="83" t="s">
        <v>6</v>
      </c>
      <c r="G6" s="83"/>
      <c r="H6" s="83"/>
      <c r="I6" s="83"/>
      <c r="J6" s="67" t="s">
        <v>7</v>
      </c>
    </row>
    <row r="7" spans="1:12" ht="21" customHeight="1" x14ac:dyDescent="0.15">
      <c r="A7" s="78"/>
      <c r="B7" s="67"/>
      <c r="C7" s="39" t="s">
        <v>8</v>
      </c>
      <c r="D7" s="40" t="s">
        <v>9</v>
      </c>
      <c r="E7" s="37" t="s">
        <v>10</v>
      </c>
      <c r="F7" s="38" t="s">
        <v>11</v>
      </c>
      <c r="G7" s="38" t="s">
        <v>12</v>
      </c>
      <c r="H7" s="38" t="s">
        <v>13</v>
      </c>
      <c r="I7" s="38" t="s">
        <v>14</v>
      </c>
      <c r="J7" s="67"/>
    </row>
    <row r="8" spans="1:12" ht="21" customHeight="1" x14ac:dyDescent="0.15">
      <c r="A8" s="79">
        <v>1</v>
      </c>
      <c r="B8" s="75" t="s">
        <v>15</v>
      </c>
      <c r="C8" s="68">
        <v>0</v>
      </c>
      <c r="D8" s="71"/>
      <c r="E8" s="68">
        <f>C8*D8</f>
        <v>0</v>
      </c>
      <c r="F8" s="41">
        <v>3330</v>
      </c>
      <c r="G8" s="41">
        <v>0</v>
      </c>
      <c r="H8" s="41">
        <v>3330</v>
      </c>
      <c r="I8" s="50" t="s">
        <v>89</v>
      </c>
      <c r="J8" s="56" t="s">
        <v>16</v>
      </c>
    </row>
    <row r="9" spans="1:12" ht="28" x14ac:dyDescent="0.15">
      <c r="A9" s="79"/>
      <c r="B9" s="75"/>
      <c r="C9" s="68"/>
      <c r="D9" s="71"/>
      <c r="E9" s="68"/>
      <c r="F9" s="41">
        <v>573.13</v>
      </c>
      <c r="G9" s="41">
        <v>0</v>
      </c>
      <c r="H9" s="41">
        <f t="shared" ref="H9:H45" si="0">F9+G9</f>
        <v>573.13</v>
      </c>
      <c r="I9" s="55" t="s">
        <v>91</v>
      </c>
      <c r="J9" s="57"/>
    </row>
    <row r="10" spans="1:12" ht="21" customHeight="1" x14ac:dyDescent="0.15">
      <c r="A10" s="79"/>
      <c r="B10" s="75"/>
      <c r="C10" s="68"/>
      <c r="D10" s="71"/>
      <c r="E10" s="68"/>
      <c r="F10" s="41">
        <v>0</v>
      </c>
      <c r="G10" s="41">
        <v>0</v>
      </c>
      <c r="H10" s="41">
        <f t="shared" si="0"/>
        <v>0</v>
      </c>
      <c r="I10" s="50"/>
      <c r="J10" s="57"/>
    </row>
    <row r="11" spans="1:12" ht="21" customHeight="1" x14ac:dyDescent="0.15">
      <c r="A11" s="79"/>
      <c r="B11" s="75"/>
      <c r="C11" s="68"/>
      <c r="D11" s="71"/>
      <c r="E11" s="68"/>
      <c r="F11" s="41">
        <v>0</v>
      </c>
      <c r="G11" s="41">
        <v>0</v>
      </c>
      <c r="H11" s="41">
        <f t="shared" si="0"/>
        <v>0</v>
      </c>
      <c r="I11" s="50"/>
      <c r="J11" s="57"/>
    </row>
    <row r="12" spans="1:12" ht="21" customHeight="1" x14ac:dyDescent="0.15">
      <c r="A12" s="79"/>
      <c r="B12" s="75"/>
      <c r="C12" s="68"/>
      <c r="D12" s="71"/>
      <c r="E12" s="68"/>
      <c r="F12" s="41">
        <v>0</v>
      </c>
      <c r="G12" s="41">
        <v>0</v>
      </c>
      <c r="H12" s="41">
        <f t="shared" si="0"/>
        <v>0</v>
      </c>
      <c r="I12" s="50"/>
      <c r="J12" s="57"/>
    </row>
    <row r="13" spans="1:12" s="34" customFormat="1" ht="21" customHeight="1" x14ac:dyDescent="0.15">
      <c r="A13" s="42"/>
      <c r="B13" s="43" t="s">
        <v>17</v>
      </c>
      <c r="C13" s="44">
        <f>SUM(C8)</f>
        <v>0</v>
      </c>
      <c r="D13" s="44">
        <f>SUM(D8)</f>
        <v>0</v>
      </c>
      <c r="E13" s="44">
        <f>SUM(E8)</f>
        <v>0</v>
      </c>
      <c r="F13" s="44">
        <f>SUM(F8:F12)</f>
        <v>3903.13</v>
      </c>
      <c r="G13" s="44">
        <f t="shared" ref="G13:H13" si="1">SUM(G8:G12)</f>
        <v>0</v>
      </c>
      <c r="H13" s="44">
        <f t="shared" si="1"/>
        <v>3903.13</v>
      </c>
      <c r="I13" s="51"/>
      <c r="J13" s="58"/>
    </row>
    <row r="14" spans="1:12" ht="21" customHeight="1" x14ac:dyDescent="0.15">
      <c r="A14" s="72">
        <v>2</v>
      </c>
      <c r="B14" s="87" t="s">
        <v>18</v>
      </c>
      <c r="C14" s="69">
        <v>0</v>
      </c>
      <c r="D14" s="72"/>
      <c r="E14" s="69">
        <f>C14*D14</f>
        <v>0</v>
      </c>
      <c r="F14" s="41">
        <v>0</v>
      </c>
      <c r="G14" s="41">
        <v>0</v>
      </c>
      <c r="H14" s="41">
        <f t="shared" si="0"/>
        <v>0</v>
      </c>
      <c r="I14" s="50"/>
      <c r="J14" s="56" t="s">
        <v>19</v>
      </c>
    </row>
    <row r="15" spans="1:12" ht="21" customHeight="1" x14ac:dyDescent="0.15">
      <c r="A15" s="73"/>
      <c r="B15" s="88"/>
      <c r="C15" s="70"/>
      <c r="D15" s="73"/>
      <c r="E15" s="70"/>
      <c r="F15" s="41">
        <v>0</v>
      </c>
      <c r="G15" s="41">
        <v>0</v>
      </c>
      <c r="H15" s="41">
        <f t="shared" ref="H15" si="2">F15+G15</f>
        <v>0</v>
      </c>
      <c r="I15" s="50"/>
      <c r="J15" s="57"/>
    </row>
    <row r="16" spans="1:12" s="34" customFormat="1" ht="21" customHeight="1" x14ac:dyDescent="0.15">
      <c r="A16" s="42"/>
      <c r="B16" s="43" t="s">
        <v>20</v>
      </c>
      <c r="C16" s="44">
        <f>SUM(C14)</f>
        <v>0</v>
      </c>
      <c r="D16" s="44">
        <f>SUM(D14)</f>
        <v>0</v>
      </c>
      <c r="E16" s="44">
        <f>SUM(E14)</f>
        <v>0</v>
      </c>
      <c r="F16" s="44">
        <f>SUM(F14:F15)</f>
        <v>0</v>
      </c>
      <c r="G16" s="44">
        <f>SUM(G14:G15)</f>
        <v>0</v>
      </c>
      <c r="H16" s="44">
        <f>SUM(H14:H15)</f>
        <v>0</v>
      </c>
      <c r="I16" s="51"/>
      <c r="J16" s="58"/>
    </row>
    <row r="17" spans="1:10" ht="21" customHeight="1" x14ac:dyDescent="0.15">
      <c r="A17" s="79">
        <v>3</v>
      </c>
      <c r="B17" s="75" t="s">
        <v>21</v>
      </c>
      <c r="C17" s="68">
        <v>0</v>
      </c>
      <c r="D17" s="71"/>
      <c r="E17" s="68">
        <f>C17*D17</f>
        <v>0</v>
      </c>
      <c r="F17" s="41">
        <v>6678.91</v>
      </c>
      <c r="G17" s="41">
        <v>0</v>
      </c>
      <c r="H17" s="41">
        <v>6678.91</v>
      </c>
      <c r="I17" s="50" t="s">
        <v>86</v>
      </c>
      <c r="J17" s="64" t="s">
        <v>22</v>
      </c>
    </row>
    <row r="18" spans="1:10" ht="21" customHeight="1" x14ac:dyDescent="0.15">
      <c r="A18" s="79"/>
      <c r="B18" s="75"/>
      <c r="C18" s="68"/>
      <c r="D18" s="71"/>
      <c r="E18" s="68"/>
      <c r="F18" s="41">
        <v>0</v>
      </c>
      <c r="G18" s="41">
        <v>0</v>
      </c>
      <c r="H18" s="41">
        <f t="shared" si="0"/>
        <v>0</v>
      </c>
      <c r="I18" s="50"/>
      <c r="J18" s="65"/>
    </row>
    <row r="19" spans="1:10" ht="21" customHeight="1" x14ac:dyDescent="0.15">
      <c r="A19" s="79"/>
      <c r="B19" s="75"/>
      <c r="C19" s="68"/>
      <c r="D19" s="71"/>
      <c r="E19" s="68"/>
      <c r="F19" s="41">
        <v>0</v>
      </c>
      <c r="G19" s="41">
        <v>0</v>
      </c>
      <c r="H19" s="41">
        <f t="shared" si="0"/>
        <v>0</v>
      </c>
      <c r="I19" s="50"/>
      <c r="J19" s="65"/>
    </row>
    <row r="20" spans="1:10" ht="21" customHeight="1" x14ac:dyDescent="0.15">
      <c r="A20" s="79"/>
      <c r="B20" s="75"/>
      <c r="C20" s="68"/>
      <c r="D20" s="71"/>
      <c r="E20" s="68"/>
      <c r="F20" s="41">
        <v>0</v>
      </c>
      <c r="G20" s="41">
        <v>0</v>
      </c>
      <c r="H20" s="41">
        <f t="shared" si="0"/>
        <v>0</v>
      </c>
      <c r="I20" s="50"/>
      <c r="J20" s="65"/>
    </row>
    <row r="21" spans="1:10" s="34" customFormat="1" ht="21" customHeight="1" x14ac:dyDescent="0.15">
      <c r="A21" s="42"/>
      <c r="B21" s="43" t="s">
        <v>23</v>
      </c>
      <c r="C21" s="44">
        <f>SUM(C17)</f>
        <v>0</v>
      </c>
      <c r="D21" s="44">
        <f t="shared" ref="D21:E21" si="3">SUM(D17)</f>
        <v>0</v>
      </c>
      <c r="E21" s="44">
        <f t="shared" si="3"/>
        <v>0</v>
      </c>
      <c r="F21" s="44">
        <f>SUM(F17:F20)</f>
        <v>6678.91</v>
      </c>
      <c r="G21" s="44">
        <f t="shared" ref="G21:H21" si="4">SUM(G17:G20)</f>
        <v>0</v>
      </c>
      <c r="H21" s="44">
        <f t="shared" si="4"/>
        <v>6678.91</v>
      </c>
      <c r="I21" s="51"/>
      <c r="J21" s="66"/>
    </row>
    <row r="22" spans="1:10" ht="21" customHeight="1" x14ac:dyDescent="0.15">
      <c r="A22" s="79">
        <v>4</v>
      </c>
      <c r="B22" s="75" t="s">
        <v>24</v>
      </c>
      <c r="C22" s="68">
        <v>83600</v>
      </c>
      <c r="D22" s="71"/>
      <c r="E22" s="68">
        <v>83600</v>
      </c>
      <c r="F22" s="41">
        <v>31916.27</v>
      </c>
      <c r="G22" s="41">
        <v>0</v>
      </c>
      <c r="H22" s="41">
        <v>31916.27</v>
      </c>
      <c r="I22" s="50" t="s">
        <v>87</v>
      </c>
      <c r="J22" s="64" t="s">
        <v>25</v>
      </c>
    </row>
    <row r="23" spans="1:10" ht="42" x14ac:dyDescent="0.15">
      <c r="A23" s="79"/>
      <c r="B23" s="75"/>
      <c r="C23" s="68"/>
      <c r="D23" s="71"/>
      <c r="E23" s="68"/>
      <c r="F23" s="41">
        <v>876.8</v>
      </c>
      <c r="G23" s="41">
        <v>177</v>
      </c>
      <c r="H23" s="41">
        <f t="shared" si="0"/>
        <v>1053.8</v>
      </c>
      <c r="I23" s="55" t="s">
        <v>92</v>
      </c>
      <c r="J23" s="65"/>
    </row>
    <row r="24" spans="1:10" s="34" customFormat="1" ht="21" customHeight="1" x14ac:dyDescent="0.15">
      <c r="A24" s="42"/>
      <c r="B24" s="43" t="s">
        <v>26</v>
      </c>
      <c r="C24" s="44">
        <f>SUM(C22)</f>
        <v>83600</v>
      </c>
      <c r="D24" s="44">
        <f t="shared" ref="D24:E24" si="5">SUM(D22)</f>
        <v>0</v>
      </c>
      <c r="E24" s="44">
        <f t="shared" si="5"/>
        <v>83600</v>
      </c>
      <c r="F24" s="44">
        <f>SUM(F22:F23)</f>
        <v>32793.07</v>
      </c>
      <c r="G24" s="44">
        <f t="shared" ref="G24:H24" si="6">SUM(G22:G23)</f>
        <v>177</v>
      </c>
      <c r="H24" s="44">
        <f t="shared" si="6"/>
        <v>32970.07</v>
      </c>
      <c r="I24" s="51"/>
      <c r="J24" s="66"/>
    </row>
    <row r="25" spans="1:10" ht="21" customHeight="1" x14ac:dyDescent="0.15">
      <c r="A25" s="72">
        <v>5</v>
      </c>
      <c r="B25" s="87" t="s">
        <v>27</v>
      </c>
      <c r="C25" s="69">
        <v>0</v>
      </c>
      <c r="D25" s="69"/>
      <c r="E25" s="68">
        <f>C25*D25</f>
        <v>0</v>
      </c>
      <c r="F25" s="41">
        <v>0</v>
      </c>
      <c r="G25" s="41">
        <v>0</v>
      </c>
      <c r="H25" s="45">
        <v>0</v>
      </c>
      <c r="I25" s="50"/>
      <c r="J25" s="56" t="s">
        <v>28</v>
      </c>
    </row>
    <row r="26" spans="1:10" ht="21" customHeight="1" x14ac:dyDescent="0.15">
      <c r="A26" s="80"/>
      <c r="B26" s="89"/>
      <c r="C26" s="74"/>
      <c r="D26" s="74"/>
      <c r="E26" s="68"/>
      <c r="F26" s="41">
        <v>0</v>
      </c>
      <c r="G26" s="41">
        <v>0</v>
      </c>
      <c r="H26" s="45">
        <v>0</v>
      </c>
      <c r="I26" s="50"/>
      <c r="J26" s="57"/>
    </row>
    <row r="27" spans="1:10" ht="21" customHeight="1" x14ac:dyDescent="0.15">
      <c r="A27" s="80"/>
      <c r="B27" s="89"/>
      <c r="C27" s="74"/>
      <c r="D27" s="74"/>
      <c r="E27" s="68"/>
      <c r="F27" s="41">
        <v>0</v>
      </c>
      <c r="G27" s="41">
        <v>0</v>
      </c>
      <c r="H27" s="45">
        <v>0</v>
      </c>
      <c r="I27" s="50"/>
      <c r="J27" s="57"/>
    </row>
    <row r="28" spans="1:10" ht="21" customHeight="1" x14ac:dyDescent="0.15">
      <c r="A28" s="73"/>
      <c r="B28" s="88"/>
      <c r="C28" s="70"/>
      <c r="D28" s="70"/>
      <c r="E28" s="68"/>
      <c r="F28" s="41">
        <v>0</v>
      </c>
      <c r="G28" s="41">
        <v>0</v>
      </c>
      <c r="H28" s="45">
        <v>0</v>
      </c>
      <c r="I28" s="50"/>
      <c r="J28" s="57"/>
    </row>
    <row r="29" spans="1:10" s="34" customFormat="1" ht="21" customHeight="1" x14ac:dyDescent="0.15">
      <c r="A29" s="42"/>
      <c r="B29" s="43" t="s">
        <v>29</v>
      </c>
      <c r="C29" s="44">
        <f>SUM(C25)</f>
        <v>0</v>
      </c>
      <c r="D29" s="44">
        <f>SUM(D25)</f>
        <v>0</v>
      </c>
      <c r="E29" s="44">
        <f>SUM(E25:E28)</f>
        <v>0</v>
      </c>
      <c r="F29" s="44">
        <f>SUM(F25:F28)</f>
        <v>0</v>
      </c>
      <c r="G29" s="44">
        <f>SUM(G25:G28)</f>
        <v>0</v>
      </c>
      <c r="H29" s="44">
        <f>SUM(H25:H28)</f>
        <v>0</v>
      </c>
      <c r="I29" s="51"/>
      <c r="J29" s="58"/>
    </row>
    <row r="30" spans="1:10" ht="21" customHeight="1" x14ac:dyDescent="0.15">
      <c r="A30" s="79">
        <v>6</v>
      </c>
      <c r="B30" s="75" t="s">
        <v>30</v>
      </c>
      <c r="C30" s="68">
        <v>0</v>
      </c>
      <c r="D30" s="71"/>
      <c r="E30" s="68">
        <f>C30*D30</f>
        <v>0</v>
      </c>
      <c r="F30" s="41">
        <v>2000</v>
      </c>
      <c r="G30" s="41">
        <v>0</v>
      </c>
      <c r="H30" s="41">
        <v>2000</v>
      </c>
      <c r="I30" s="50" t="s">
        <v>90</v>
      </c>
      <c r="J30" s="56" t="s">
        <v>31</v>
      </c>
    </row>
    <row r="31" spans="1:10" ht="21" customHeight="1" x14ac:dyDescent="0.15">
      <c r="A31" s="79"/>
      <c r="B31" s="75"/>
      <c r="C31" s="68"/>
      <c r="D31" s="71"/>
      <c r="E31" s="68"/>
      <c r="F31" s="41">
        <v>0</v>
      </c>
      <c r="G31" s="41">
        <v>0</v>
      </c>
      <c r="H31" s="41">
        <f t="shared" si="0"/>
        <v>0</v>
      </c>
      <c r="I31" s="50"/>
      <c r="J31" s="65"/>
    </row>
    <row r="32" spans="1:10" ht="21" customHeight="1" x14ac:dyDescent="0.15">
      <c r="A32" s="79"/>
      <c r="B32" s="75"/>
      <c r="C32" s="68"/>
      <c r="D32" s="71"/>
      <c r="E32" s="68"/>
      <c r="F32" s="41">
        <v>0</v>
      </c>
      <c r="G32" s="41">
        <v>0</v>
      </c>
      <c r="H32" s="41">
        <f t="shared" si="0"/>
        <v>0</v>
      </c>
      <c r="I32" s="50"/>
      <c r="J32" s="65"/>
    </row>
    <row r="33" spans="1:10" ht="21" customHeight="1" x14ac:dyDescent="0.15">
      <c r="A33" s="79"/>
      <c r="B33" s="75"/>
      <c r="C33" s="68"/>
      <c r="D33" s="71"/>
      <c r="E33" s="68"/>
      <c r="F33" s="41">
        <v>0</v>
      </c>
      <c r="G33" s="41">
        <v>0</v>
      </c>
      <c r="H33" s="41">
        <f t="shared" si="0"/>
        <v>0</v>
      </c>
      <c r="I33" s="50"/>
      <c r="J33" s="65"/>
    </row>
    <row r="34" spans="1:10" s="34" customFormat="1" ht="21" customHeight="1" x14ac:dyDescent="0.15">
      <c r="A34" s="42"/>
      <c r="B34" s="43" t="s">
        <v>32</v>
      </c>
      <c r="C34" s="44">
        <f>SUM(C30)</f>
        <v>0</v>
      </c>
      <c r="D34" s="44">
        <f t="shared" ref="D34:E34" si="7">SUM(D30)</f>
        <v>0</v>
      </c>
      <c r="E34" s="44">
        <f t="shared" si="7"/>
        <v>0</v>
      </c>
      <c r="F34" s="44">
        <f>SUM(F30:F33)</f>
        <v>2000</v>
      </c>
      <c r="G34" s="44">
        <f t="shared" ref="G34:H34" si="8">SUM(G30:G33)</f>
        <v>0</v>
      </c>
      <c r="H34" s="44">
        <f t="shared" si="8"/>
        <v>2000</v>
      </c>
      <c r="I34" s="51"/>
      <c r="J34" s="66"/>
    </row>
    <row r="35" spans="1:10" ht="21" customHeight="1" x14ac:dyDescent="0.15">
      <c r="A35" s="79">
        <v>7</v>
      </c>
      <c r="B35" s="75" t="s">
        <v>33</v>
      </c>
      <c r="C35" s="68">
        <v>0</v>
      </c>
      <c r="D35" s="71"/>
      <c r="E35" s="68">
        <f>C35*D35</f>
        <v>0</v>
      </c>
      <c r="F35" s="41">
        <v>0</v>
      </c>
      <c r="G35" s="41">
        <v>0</v>
      </c>
      <c r="H35" s="41">
        <f t="shared" si="0"/>
        <v>0</v>
      </c>
      <c r="I35" s="50"/>
      <c r="J35" s="59"/>
    </row>
    <row r="36" spans="1:10" ht="21" customHeight="1" x14ac:dyDescent="0.15">
      <c r="A36" s="79"/>
      <c r="B36" s="75"/>
      <c r="C36" s="68"/>
      <c r="D36" s="71"/>
      <c r="E36" s="68"/>
      <c r="F36" s="41">
        <v>0</v>
      </c>
      <c r="G36" s="41">
        <v>0</v>
      </c>
      <c r="H36" s="41">
        <f t="shared" si="0"/>
        <v>0</v>
      </c>
      <c r="I36" s="50"/>
      <c r="J36" s="60"/>
    </row>
    <row r="37" spans="1:10" ht="21" customHeight="1" x14ac:dyDescent="0.15">
      <c r="A37" s="79"/>
      <c r="B37" s="75"/>
      <c r="C37" s="68"/>
      <c r="D37" s="71"/>
      <c r="E37" s="68"/>
      <c r="F37" s="41">
        <v>0</v>
      </c>
      <c r="G37" s="41">
        <v>0</v>
      </c>
      <c r="H37" s="41">
        <f t="shared" si="0"/>
        <v>0</v>
      </c>
      <c r="I37" s="50"/>
      <c r="J37" s="60"/>
    </row>
    <row r="38" spans="1:10" ht="21" customHeight="1" x14ac:dyDescent="0.15">
      <c r="A38" s="79"/>
      <c r="B38" s="75"/>
      <c r="C38" s="68"/>
      <c r="D38" s="71"/>
      <c r="E38" s="68"/>
      <c r="F38" s="41">
        <v>0</v>
      </c>
      <c r="G38" s="41">
        <v>0</v>
      </c>
      <c r="H38" s="41">
        <f t="shared" si="0"/>
        <v>0</v>
      </c>
      <c r="I38" s="50"/>
      <c r="J38" s="60"/>
    </row>
    <row r="39" spans="1:10" s="34" customFormat="1" ht="21" customHeight="1" x14ac:dyDescent="0.15">
      <c r="A39" s="42"/>
      <c r="B39" s="43" t="s">
        <v>34</v>
      </c>
      <c r="C39" s="44">
        <f>SUM(C35)</f>
        <v>0</v>
      </c>
      <c r="D39" s="44">
        <f t="shared" ref="D39:E39" si="9">SUM(D35)</f>
        <v>0</v>
      </c>
      <c r="E39" s="44">
        <f t="shared" si="9"/>
        <v>0</v>
      </c>
      <c r="F39" s="44">
        <f>SUM(F35:F38)</f>
        <v>0</v>
      </c>
      <c r="G39" s="44">
        <f t="shared" ref="G39:H39" si="10">SUM(G35:G38)</f>
        <v>0</v>
      </c>
      <c r="H39" s="44">
        <f t="shared" si="10"/>
        <v>0</v>
      </c>
      <c r="I39" s="51"/>
      <c r="J39" s="61"/>
    </row>
    <row r="40" spans="1:10" ht="21" customHeight="1" x14ac:dyDescent="0.15">
      <c r="A40" s="79">
        <v>8</v>
      </c>
      <c r="B40" s="75" t="s">
        <v>35</v>
      </c>
      <c r="C40" s="68">
        <v>0</v>
      </c>
      <c r="D40" s="71"/>
      <c r="E40" s="68">
        <f>C40*D40</f>
        <v>0</v>
      </c>
      <c r="F40" s="41">
        <v>0</v>
      </c>
      <c r="G40" s="41">
        <v>0</v>
      </c>
      <c r="H40" s="41">
        <f t="shared" si="0"/>
        <v>0</v>
      </c>
      <c r="I40" s="50"/>
      <c r="J40" s="64" t="s">
        <v>36</v>
      </c>
    </row>
    <row r="41" spans="1:10" ht="21" customHeight="1" x14ac:dyDescent="0.15">
      <c r="A41" s="79"/>
      <c r="B41" s="75"/>
      <c r="C41" s="68"/>
      <c r="D41" s="71"/>
      <c r="E41" s="68"/>
      <c r="F41" s="41">
        <v>0</v>
      </c>
      <c r="G41" s="41">
        <v>0</v>
      </c>
      <c r="H41" s="41">
        <f t="shared" si="0"/>
        <v>0</v>
      </c>
      <c r="I41" s="50"/>
      <c r="J41" s="65"/>
    </row>
    <row r="42" spans="1:10" s="34" customFormat="1" ht="21" customHeight="1" x14ac:dyDescent="0.15">
      <c r="A42" s="42"/>
      <c r="B42" s="43" t="s">
        <v>37</v>
      </c>
      <c r="C42" s="44">
        <f>SUM(C40)</f>
        <v>0</v>
      </c>
      <c r="D42" s="44">
        <f t="shared" ref="D42:E42" si="11">SUM(D40)</f>
        <v>0</v>
      </c>
      <c r="E42" s="44">
        <f t="shared" si="11"/>
        <v>0</v>
      </c>
      <c r="F42" s="44">
        <f>SUM(F40:F41)</f>
        <v>0</v>
      </c>
      <c r="G42" s="44">
        <f t="shared" ref="G42:H42" si="12">SUM(G40:G41)</f>
        <v>0</v>
      </c>
      <c r="H42" s="44">
        <f t="shared" si="12"/>
        <v>0</v>
      </c>
      <c r="I42" s="51"/>
      <c r="J42" s="66"/>
    </row>
    <row r="43" spans="1:10" ht="21" customHeight="1" x14ac:dyDescent="0.15">
      <c r="A43" s="79">
        <v>9</v>
      </c>
      <c r="B43" s="75" t="s">
        <v>38</v>
      </c>
      <c r="C43" s="68">
        <v>0</v>
      </c>
      <c r="D43" s="71"/>
      <c r="E43" s="68">
        <f>C43*D43</f>
        <v>0</v>
      </c>
      <c r="F43" s="41">
        <v>0</v>
      </c>
      <c r="G43" s="41">
        <v>0</v>
      </c>
      <c r="H43" s="41">
        <f t="shared" si="0"/>
        <v>0</v>
      </c>
      <c r="I43" s="50"/>
      <c r="J43" s="56" t="s">
        <v>39</v>
      </c>
    </row>
    <row r="44" spans="1:10" ht="21" customHeight="1" x14ac:dyDescent="0.15">
      <c r="A44" s="79"/>
      <c r="B44" s="75"/>
      <c r="C44" s="68"/>
      <c r="D44" s="71"/>
      <c r="E44" s="68"/>
      <c r="F44" s="41">
        <v>0</v>
      </c>
      <c r="G44" s="41">
        <v>0</v>
      </c>
      <c r="H44" s="41">
        <f t="shared" si="0"/>
        <v>0</v>
      </c>
      <c r="I44" s="50"/>
      <c r="J44" s="57"/>
    </row>
    <row r="45" spans="1:10" ht="21" customHeight="1" x14ac:dyDescent="0.15">
      <c r="A45" s="79"/>
      <c r="B45" s="75"/>
      <c r="C45" s="68"/>
      <c r="D45" s="71"/>
      <c r="E45" s="68"/>
      <c r="F45" s="41">
        <v>0</v>
      </c>
      <c r="G45" s="41">
        <v>0</v>
      </c>
      <c r="H45" s="41">
        <f t="shared" si="0"/>
        <v>0</v>
      </c>
      <c r="I45" s="50"/>
      <c r="J45" s="57"/>
    </row>
    <row r="46" spans="1:10" s="34" customFormat="1" ht="21" customHeight="1" x14ac:dyDescent="0.15">
      <c r="A46" s="42"/>
      <c r="B46" s="43" t="s">
        <v>40</v>
      </c>
      <c r="C46" s="44">
        <f>SUM(C43)</f>
        <v>0</v>
      </c>
      <c r="D46" s="44">
        <f t="shared" ref="D46:E46" si="13">SUM(D43)</f>
        <v>0</v>
      </c>
      <c r="E46" s="44">
        <f t="shared" si="13"/>
        <v>0</v>
      </c>
      <c r="F46" s="44">
        <f>SUM(F43:F45)</f>
        <v>0</v>
      </c>
      <c r="G46" s="44">
        <f t="shared" ref="G46:H46" si="14">SUM(G43:G45)</f>
        <v>0</v>
      </c>
      <c r="H46" s="44">
        <f t="shared" si="14"/>
        <v>0</v>
      </c>
      <c r="I46" s="51"/>
      <c r="J46" s="58"/>
    </row>
    <row r="47" spans="1:10" ht="21" customHeight="1" x14ac:dyDescent="0.15">
      <c r="A47" s="72">
        <v>10</v>
      </c>
      <c r="B47" s="75" t="s">
        <v>41</v>
      </c>
      <c r="C47" s="68">
        <v>0</v>
      </c>
      <c r="D47" s="71"/>
      <c r="E47" s="68">
        <f>C47*D47</f>
        <v>0</v>
      </c>
      <c r="F47" s="41">
        <v>13800</v>
      </c>
      <c r="G47" s="41">
        <v>0</v>
      </c>
      <c r="H47" s="41">
        <v>13800</v>
      </c>
      <c r="I47" s="50" t="s">
        <v>88</v>
      </c>
      <c r="J47" s="59"/>
    </row>
    <row r="48" spans="1:10" ht="21" customHeight="1" x14ac:dyDescent="0.15">
      <c r="A48" s="80"/>
      <c r="B48" s="75"/>
      <c r="C48" s="68"/>
      <c r="D48" s="71"/>
      <c r="E48" s="68"/>
      <c r="F48" s="41">
        <v>0</v>
      </c>
      <c r="G48" s="41">
        <v>0</v>
      </c>
      <c r="H48" s="41">
        <f t="shared" ref="H48:H53" si="15">F48+G48</f>
        <v>0</v>
      </c>
      <c r="I48" s="50"/>
      <c r="J48" s="60"/>
    </row>
    <row r="49" spans="1:10" ht="21" customHeight="1" x14ac:dyDescent="0.15">
      <c r="A49" s="80"/>
      <c r="B49" s="75"/>
      <c r="C49" s="68"/>
      <c r="D49" s="71"/>
      <c r="E49" s="68"/>
      <c r="F49" s="41">
        <v>0</v>
      </c>
      <c r="G49" s="41">
        <v>0</v>
      </c>
      <c r="H49" s="41">
        <f t="shared" si="15"/>
        <v>0</v>
      </c>
      <c r="I49" s="50"/>
      <c r="J49" s="60"/>
    </row>
    <row r="50" spans="1:10" ht="21" customHeight="1" x14ac:dyDescent="0.15">
      <c r="A50" s="80"/>
      <c r="B50" s="75"/>
      <c r="C50" s="68"/>
      <c r="D50" s="71"/>
      <c r="E50" s="68"/>
      <c r="F50" s="41">
        <v>0</v>
      </c>
      <c r="G50" s="41">
        <v>0</v>
      </c>
      <c r="H50" s="41">
        <f t="shared" si="15"/>
        <v>0</v>
      </c>
      <c r="I50" s="50"/>
      <c r="J50" s="60"/>
    </row>
    <row r="51" spans="1:10" ht="21" customHeight="1" x14ac:dyDescent="0.15">
      <c r="A51" s="80"/>
      <c r="B51" s="75"/>
      <c r="C51" s="68"/>
      <c r="D51" s="71"/>
      <c r="E51" s="68"/>
      <c r="F51" s="41">
        <v>0</v>
      </c>
      <c r="G51" s="41">
        <v>0</v>
      </c>
      <c r="H51" s="41">
        <f t="shared" si="15"/>
        <v>0</v>
      </c>
      <c r="I51" s="50"/>
      <c r="J51" s="60"/>
    </row>
    <row r="52" spans="1:10" ht="21" customHeight="1" x14ac:dyDescent="0.15">
      <c r="A52" s="80"/>
      <c r="B52" s="75"/>
      <c r="C52" s="68"/>
      <c r="D52" s="71"/>
      <c r="E52" s="68"/>
      <c r="F52" s="41">
        <v>0</v>
      </c>
      <c r="G52" s="41">
        <v>0</v>
      </c>
      <c r="H52" s="41">
        <f t="shared" si="15"/>
        <v>0</v>
      </c>
      <c r="I52" s="50"/>
      <c r="J52" s="60"/>
    </row>
    <row r="53" spans="1:10" ht="21" customHeight="1" x14ac:dyDescent="0.15">
      <c r="A53" s="73"/>
      <c r="B53" s="75"/>
      <c r="C53" s="68"/>
      <c r="D53" s="71"/>
      <c r="E53" s="68"/>
      <c r="F53" s="41">
        <v>0</v>
      </c>
      <c r="G53" s="41">
        <v>0</v>
      </c>
      <c r="H53" s="41">
        <f t="shared" si="15"/>
        <v>0</v>
      </c>
      <c r="I53" s="50"/>
      <c r="J53" s="60"/>
    </row>
    <row r="54" spans="1:10" s="34" customFormat="1" ht="21" customHeight="1" x14ac:dyDescent="0.15">
      <c r="A54" s="42"/>
      <c r="B54" s="43" t="s">
        <v>42</v>
      </c>
      <c r="C54" s="44">
        <f>SUM(C47)</f>
        <v>0</v>
      </c>
      <c r="D54" s="44">
        <f t="shared" ref="D54:E54" si="16">SUM(D47)</f>
        <v>0</v>
      </c>
      <c r="E54" s="44">
        <f t="shared" si="16"/>
        <v>0</v>
      </c>
      <c r="F54" s="44">
        <f>SUM(F47:F53)</f>
        <v>13800</v>
      </c>
      <c r="G54" s="44">
        <f t="shared" ref="G54:H54" si="17">SUM(G47:G53)</f>
        <v>0</v>
      </c>
      <c r="H54" s="44">
        <f t="shared" si="17"/>
        <v>13800</v>
      </c>
      <c r="I54" s="51"/>
      <c r="J54" s="61"/>
    </row>
    <row r="55" spans="1:10" ht="21" customHeight="1" x14ac:dyDescent="0.15">
      <c r="A55" s="42"/>
      <c r="B55" s="43" t="s">
        <v>43</v>
      </c>
      <c r="C55" s="44">
        <f t="shared" ref="C55:H55" si="18">SUM(C54,C46,C42,C39,C34,C29,C24,C21,C16,C13)</f>
        <v>83600</v>
      </c>
      <c r="D55" s="44">
        <f t="shared" si="18"/>
        <v>0</v>
      </c>
      <c r="E55" s="44">
        <f t="shared" si="18"/>
        <v>83600</v>
      </c>
      <c r="F55" s="44">
        <f t="shared" si="18"/>
        <v>59175.109999999993</v>
      </c>
      <c r="G55" s="44">
        <f t="shared" si="18"/>
        <v>177</v>
      </c>
      <c r="H55" s="44">
        <f t="shared" si="18"/>
        <v>59352.109999999993</v>
      </c>
      <c r="I55" s="51"/>
      <c r="J55" s="52"/>
    </row>
    <row r="59" spans="1:10" ht="21" customHeight="1" x14ac:dyDescent="0.15">
      <c r="A59" s="84" t="s">
        <v>44</v>
      </c>
      <c r="B59" s="85"/>
      <c r="C59" s="86" t="s">
        <v>45</v>
      </c>
      <c r="D59" s="86"/>
      <c r="E59" s="86" t="s">
        <v>46</v>
      </c>
      <c r="F59" s="86"/>
      <c r="G59" s="86" t="s">
        <v>47</v>
      </c>
      <c r="H59" s="86"/>
      <c r="I59" s="53" t="s">
        <v>48</v>
      </c>
    </row>
    <row r="60" spans="1:10" ht="21" customHeight="1" x14ac:dyDescent="0.15">
      <c r="A60" s="76">
        <f>E55</f>
        <v>83600</v>
      </c>
      <c r="B60" s="77"/>
      <c r="C60" s="77">
        <f>H55</f>
        <v>59352.109999999993</v>
      </c>
      <c r="D60" s="77"/>
      <c r="E60" s="77">
        <f>F55</f>
        <v>59175.109999999993</v>
      </c>
      <c r="F60" s="77"/>
      <c r="G60" s="77">
        <f>G55</f>
        <v>177</v>
      </c>
      <c r="H60" s="77"/>
      <c r="I60" s="54">
        <f>A60-C60</f>
        <v>24247.890000000007</v>
      </c>
    </row>
    <row r="62" spans="1:10" ht="21" customHeight="1" x14ac:dyDescent="0.15">
      <c r="A62" s="46" t="s">
        <v>49</v>
      </c>
      <c r="B62" s="47"/>
      <c r="C62" s="48" t="s">
        <v>50</v>
      </c>
      <c r="D62" s="46"/>
      <c r="E62" s="46" t="s">
        <v>51</v>
      </c>
      <c r="F62" s="46"/>
      <c r="G62" s="46" t="s">
        <v>52</v>
      </c>
      <c r="H62" s="46"/>
      <c r="I62" s="4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3:J46"/>
    <mergeCell ref="J47:J54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view="pageBreakPreview" workbookViewId="0">
      <selection activeCell="M42" sqref="M4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1" t="s">
        <v>53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" customHeight="1" x14ac:dyDescent="0.15">
      <c r="B5" s="3"/>
      <c r="C5" s="4"/>
      <c r="D5" s="5" t="s">
        <v>54</v>
      </c>
      <c r="E5" s="5"/>
      <c r="F5" s="113" t="s">
        <v>55</v>
      </c>
      <c r="G5" s="113"/>
      <c r="H5" s="5" t="s">
        <v>56</v>
      </c>
      <c r="I5" s="4"/>
      <c r="J5" s="113" t="s">
        <v>57</v>
      </c>
      <c r="K5" s="114"/>
    </row>
    <row r="6" spans="2:11" ht="20" customHeight="1" x14ac:dyDescent="0.15">
      <c r="B6" s="6"/>
      <c r="C6" s="7"/>
      <c r="D6" s="8" t="s">
        <v>58</v>
      </c>
      <c r="E6" s="8"/>
      <c r="F6" s="107"/>
      <c r="G6" s="107"/>
      <c r="H6" s="8" t="s">
        <v>59</v>
      </c>
      <c r="I6" s="7"/>
      <c r="J6" s="107" t="s">
        <v>60</v>
      </c>
      <c r="K6" s="109"/>
    </row>
    <row r="7" spans="2:11" ht="20" customHeight="1" x14ac:dyDescent="0.15">
      <c r="B7" s="6"/>
      <c r="C7" s="7"/>
      <c r="D7" s="8" t="s">
        <v>61</v>
      </c>
      <c r="E7" s="8"/>
      <c r="F7" s="107"/>
      <c r="G7" s="107"/>
      <c r="H7" s="8" t="s">
        <v>62</v>
      </c>
      <c r="I7" s="24"/>
      <c r="J7" s="108"/>
      <c r="K7" s="10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63</v>
      </c>
      <c r="I8" s="25"/>
      <c r="J8" s="110"/>
      <c r="K8" s="111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19" t="s">
        <v>3</v>
      </c>
      <c r="C10" s="120"/>
      <c r="D10" s="14" t="s">
        <v>64</v>
      </c>
      <c r="E10" s="90" t="s">
        <v>65</v>
      </c>
      <c r="F10" s="92"/>
      <c r="G10" s="16" t="s">
        <v>66</v>
      </c>
      <c r="H10" s="15" t="s">
        <v>67</v>
      </c>
      <c r="I10" s="90" t="s">
        <v>68</v>
      </c>
      <c r="J10" s="92"/>
      <c r="K10" s="16" t="s">
        <v>69</v>
      </c>
    </row>
    <row r="11" spans="2:11" ht="20" customHeight="1" x14ac:dyDescent="0.15">
      <c r="B11" s="117">
        <v>1</v>
      </c>
      <c r="C11" s="118"/>
      <c r="D11" s="95" t="s">
        <v>70</v>
      </c>
      <c r="E11" s="98" t="s">
        <v>71</v>
      </c>
      <c r="F11" s="99"/>
      <c r="G11" s="19"/>
      <c r="H11" s="19"/>
      <c r="I11" s="105"/>
      <c r="J11" s="106"/>
      <c r="K11" s="28"/>
    </row>
    <row r="12" spans="2:11" ht="20" customHeight="1" x14ac:dyDescent="0.15">
      <c r="B12" s="17"/>
      <c r="C12" s="18"/>
      <c r="D12" s="96"/>
      <c r="E12" s="100"/>
      <c r="F12" s="101"/>
      <c r="G12" s="19"/>
      <c r="H12" s="19"/>
      <c r="I12" s="26"/>
      <c r="J12" s="27"/>
      <c r="K12" s="28"/>
    </row>
    <row r="13" spans="2:11" ht="20" customHeight="1" x14ac:dyDescent="0.15">
      <c r="B13" s="17"/>
      <c r="C13" s="18"/>
      <c r="D13" s="96"/>
      <c r="E13" s="100"/>
      <c r="F13" s="101"/>
      <c r="G13" s="19"/>
      <c r="H13" s="19"/>
      <c r="I13" s="26"/>
      <c r="J13" s="27"/>
      <c r="K13" s="28"/>
    </row>
    <row r="14" spans="2:11" ht="20" customHeight="1" x14ac:dyDescent="0.15">
      <c r="B14" s="17"/>
      <c r="C14" s="18"/>
      <c r="D14" s="96"/>
      <c r="E14" s="102"/>
      <c r="F14" s="103"/>
      <c r="G14" s="19"/>
      <c r="H14" s="19"/>
      <c r="I14" s="26"/>
      <c r="J14" s="27"/>
      <c r="K14" s="28"/>
    </row>
    <row r="15" spans="2:11" ht="20" customHeight="1" x14ac:dyDescent="0.15">
      <c r="B15" s="117">
        <v>2</v>
      </c>
      <c r="C15" s="118"/>
      <c r="D15" s="96"/>
      <c r="E15" s="98" t="s">
        <v>72</v>
      </c>
      <c r="F15" s="99"/>
      <c r="G15" s="19"/>
      <c r="H15" s="19"/>
      <c r="I15" s="105"/>
      <c r="J15" s="106"/>
      <c r="K15" s="28"/>
    </row>
    <row r="16" spans="2:11" ht="20" customHeight="1" x14ac:dyDescent="0.15">
      <c r="B16" s="17"/>
      <c r="C16" s="18"/>
      <c r="D16" s="96"/>
      <c r="E16" s="100"/>
      <c r="F16" s="101"/>
      <c r="G16" s="19"/>
      <c r="H16" s="19"/>
      <c r="I16" s="26"/>
      <c r="J16" s="27"/>
      <c r="K16" s="28"/>
    </row>
    <row r="17" spans="2:11" ht="20" customHeight="1" x14ac:dyDescent="0.15">
      <c r="B17" s="17"/>
      <c r="C17" s="18"/>
      <c r="D17" s="96"/>
      <c r="E17" s="100"/>
      <c r="F17" s="101"/>
      <c r="G17" s="19"/>
      <c r="H17" s="19"/>
      <c r="I17" s="26"/>
      <c r="J17" s="27"/>
      <c r="K17" s="28"/>
    </row>
    <row r="18" spans="2:11" ht="20" customHeight="1" x14ac:dyDescent="0.15">
      <c r="B18" s="17"/>
      <c r="C18" s="18"/>
      <c r="D18" s="96"/>
      <c r="E18" s="100"/>
      <c r="F18" s="101"/>
      <c r="G18" s="19"/>
      <c r="H18" s="19"/>
      <c r="I18" s="26"/>
      <c r="J18" s="27"/>
      <c r="K18" s="28"/>
    </row>
    <row r="19" spans="2:11" ht="20" customHeight="1" x14ac:dyDescent="0.15">
      <c r="B19" s="17"/>
      <c r="C19" s="18"/>
      <c r="D19" s="96"/>
      <c r="E19" s="102"/>
      <c r="F19" s="103"/>
      <c r="G19" s="19"/>
      <c r="H19" s="19"/>
      <c r="I19" s="26"/>
      <c r="J19" s="27"/>
      <c r="K19" s="28"/>
    </row>
    <row r="20" spans="2:11" ht="20" customHeight="1" x14ac:dyDescent="0.15">
      <c r="B20" s="117">
        <v>3</v>
      </c>
      <c r="C20" s="118"/>
      <c r="D20" s="96"/>
      <c r="E20" s="98" t="s">
        <v>73</v>
      </c>
      <c r="F20" s="99"/>
      <c r="G20" s="19"/>
      <c r="H20" s="19"/>
      <c r="I20" s="105"/>
      <c r="J20" s="106"/>
      <c r="K20" s="28"/>
    </row>
    <row r="21" spans="2:11" ht="20" customHeight="1" x14ac:dyDescent="0.15">
      <c r="B21" s="17"/>
      <c r="C21" s="18"/>
      <c r="D21" s="96"/>
      <c r="E21" s="102"/>
      <c r="F21" s="103"/>
      <c r="G21" s="19"/>
      <c r="H21" s="19"/>
      <c r="I21" s="26"/>
      <c r="J21" s="27"/>
      <c r="K21" s="28"/>
    </row>
    <row r="22" spans="2:11" ht="20" customHeight="1" x14ac:dyDescent="0.15">
      <c r="B22" s="17"/>
      <c r="C22" s="18"/>
      <c r="D22" s="96"/>
      <c r="E22" s="98" t="s">
        <v>74</v>
      </c>
      <c r="F22" s="99"/>
      <c r="G22" s="19"/>
      <c r="H22" s="19"/>
      <c r="I22" s="26"/>
      <c r="J22" s="27"/>
      <c r="K22" s="28"/>
    </row>
    <row r="23" spans="2:11" ht="20" customHeight="1" x14ac:dyDescent="0.15">
      <c r="B23" s="17"/>
      <c r="C23" s="18"/>
      <c r="D23" s="96"/>
      <c r="E23" s="100"/>
      <c r="F23" s="101"/>
      <c r="G23" s="19"/>
      <c r="H23" s="19"/>
      <c r="I23" s="26"/>
      <c r="J23" s="27"/>
      <c r="K23" s="28"/>
    </row>
    <row r="24" spans="2:11" ht="20" customHeight="1" x14ac:dyDescent="0.15">
      <c r="B24" s="17"/>
      <c r="C24" s="18"/>
      <c r="D24" s="96"/>
      <c r="E24" s="100"/>
      <c r="F24" s="101"/>
      <c r="G24" s="19"/>
      <c r="H24" s="19"/>
      <c r="I24" s="26"/>
      <c r="J24" s="27"/>
      <c r="K24" s="28"/>
    </row>
    <row r="25" spans="2:11" ht="20" customHeight="1" x14ac:dyDescent="0.15">
      <c r="B25" s="17"/>
      <c r="C25" s="18"/>
      <c r="D25" s="96"/>
      <c r="E25" s="100"/>
      <c r="F25" s="101"/>
      <c r="G25" s="19"/>
      <c r="H25" s="19"/>
      <c r="I25" s="26"/>
      <c r="J25" s="27"/>
      <c r="K25" s="28"/>
    </row>
    <row r="26" spans="2:11" ht="20" customHeight="1" x14ac:dyDescent="0.15">
      <c r="B26" s="117">
        <v>4</v>
      </c>
      <c r="C26" s="118"/>
      <c r="D26" s="96"/>
      <c r="E26" s="102"/>
      <c r="F26" s="103"/>
      <c r="G26" s="19"/>
      <c r="H26" s="19"/>
      <c r="I26" s="105"/>
      <c r="J26" s="106"/>
      <c r="K26" s="28"/>
    </row>
    <row r="27" spans="2:11" ht="20" customHeight="1" x14ac:dyDescent="0.15">
      <c r="B27" s="117">
        <v>5</v>
      </c>
      <c r="C27" s="118"/>
      <c r="D27" s="95" t="s">
        <v>41</v>
      </c>
      <c r="E27" s="104" t="s">
        <v>75</v>
      </c>
      <c r="F27" s="104"/>
      <c r="G27" s="19"/>
      <c r="H27" s="19"/>
      <c r="I27" s="105"/>
      <c r="J27" s="106"/>
      <c r="K27" s="28"/>
    </row>
    <row r="28" spans="2:11" ht="20" customHeight="1" x14ac:dyDescent="0.15">
      <c r="B28" s="117">
        <v>6</v>
      </c>
      <c r="C28" s="118"/>
      <c r="D28" s="96"/>
      <c r="E28" s="104"/>
      <c r="F28" s="104"/>
      <c r="G28" s="19"/>
      <c r="H28" s="19"/>
      <c r="I28" s="105"/>
      <c r="J28" s="106"/>
      <c r="K28" s="28"/>
    </row>
    <row r="29" spans="2:11" ht="20" customHeight="1" x14ac:dyDescent="0.15">
      <c r="B29" s="117">
        <v>7</v>
      </c>
      <c r="C29" s="118"/>
      <c r="D29" s="97"/>
      <c r="E29" s="104"/>
      <c r="F29" s="104"/>
      <c r="G29" s="19"/>
      <c r="H29" s="19"/>
      <c r="I29" s="105"/>
      <c r="J29" s="106"/>
      <c r="K29" s="28"/>
    </row>
    <row r="30" spans="2:11" ht="20" customHeight="1" x14ac:dyDescent="0.15">
      <c r="B30" s="90" t="s">
        <v>43</v>
      </c>
      <c r="C30" s="91"/>
      <c r="D30" s="91"/>
      <c r="E30" s="91"/>
      <c r="F30" s="92"/>
      <c r="G30" s="20">
        <f>SUM(G11:G29)</f>
        <v>0</v>
      </c>
      <c r="H30" s="20">
        <f>SUM(H11:H29)</f>
        <v>0</v>
      </c>
      <c r="I30" s="93">
        <f>SUM(I11:J29)</f>
        <v>0</v>
      </c>
      <c r="J30" s="94"/>
      <c r="K30" s="29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30"/>
      <c r="K31" s="13"/>
    </row>
    <row r="32" spans="2:11" ht="20" customHeight="1" x14ac:dyDescent="0.15">
      <c r="B32" s="115" t="s">
        <v>67</v>
      </c>
      <c r="C32" s="115"/>
      <c r="D32" s="115"/>
      <c r="E32" s="115"/>
      <c r="F32" s="115"/>
      <c r="G32" s="115" t="s">
        <v>76</v>
      </c>
      <c r="H32" s="115"/>
      <c r="I32" s="115"/>
      <c r="J32" s="115"/>
      <c r="K32" s="16" t="s">
        <v>77</v>
      </c>
    </row>
    <row r="33" spans="1:11" ht="20" customHeight="1" x14ac:dyDescent="0.15">
      <c r="B33" s="116">
        <f>H30</f>
        <v>0</v>
      </c>
      <c r="C33" s="116"/>
      <c r="D33" s="116"/>
      <c r="E33" s="116"/>
      <c r="F33" s="116"/>
      <c r="G33" s="116">
        <f>I30</f>
        <v>0</v>
      </c>
      <c r="H33" s="116"/>
      <c r="I33" s="116"/>
      <c r="J33" s="116"/>
      <c r="K33" s="31">
        <f>SUM(B33:J33)</f>
        <v>0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78</v>
      </c>
      <c r="C35" s="13"/>
      <c r="D35" s="13" t="s">
        <v>79</v>
      </c>
      <c r="E35" s="13"/>
      <c r="F35" s="13" t="s">
        <v>50</v>
      </c>
      <c r="G35" s="13" t="s">
        <v>80</v>
      </c>
      <c r="H35" s="13"/>
      <c r="I35" s="13"/>
      <c r="J35" s="13" t="s">
        <v>52</v>
      </c>
      <c r="K35" s="13"/>
    </row>
    <row r="38" spans="1:11" ht="17" x14ac:dyDescent="0.15">
      <c r="A38" s="81" t="s">
        <v>81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</row>
    <row r="40" spans="1:11" ht="20" customHeight="1" x14ac:dyDescent="0.15">
      <c r="B40" s="3"/>
      <c r="C40" s="4"/>
      <c r="D40" s="5" t="s">
        <v>54</v>
      </c>
      <c r="E40" s="5"/>
      <c r="F40" s="113" t="str">
        <f>F5</f>
        <v>郭燕雷</v>
      </c>
      <c r="G40" s="113"/>
      <c r="H40" s="5" t="s">
        <v>56</v>
      </c>
      <c r="I40" s="4"/>
      <c r="J40" s="113" t="str">
        <f>J5</f>
        <v>经理</v>
      </c>
      <c r="K40" s="114"/>
    </row>
    <row r="41" spans="1:11" ht="20" customHeight="1" x14ac:dyDescent="0.15">
      <c r="B41" s="6"/>
      <c r="C41" s="7"/>
      <c r="D41" s="8" t="s">
        <v>58</v>
      </c>
      <c r="E41" s="8"/>
      <c r="F41" s="107"/>
      <c r="G41" s="107"/>
      <c r="H41" s="8" t="s">
        <v>59</v>
      </c>
      <c r="I41" s="7"/>
      <c r="J41" s="107"/>
      <c r="K41" s="109"/>
    </row>
    <row r="42" spans="1:11" ht="20" customHeight="1" x14ac:dyDescent="0.15">
      <c r="B42" s="6"/>
      <c r="C42" s="7"/>
      <c r="D42" s="8" t="s">
        <v>61</v>
      </c>
      <c r="E42" s="8"/>
      <c r="F42" s="107"/>
      <c r="G42" s="107"/>
      <c r="H42" s="8" t="s">
        <v>62</v>
      </c>
      <c r="I42" s="24"/>
      <c r="J42" s="108"/>
      <c r="K42" s="109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63</v>
      </c>
      <c r="I43" s="25"/>
      <c r="J43" s="110"/>
      <c r="K43" s="111"/>
    </row>
    <row r="44" spans="1:11" ht="20" customHeight="1" x14ac:dyDescent="0.15"/>
    <row r="45" spans="1:11" ht="20" customHeight="1" x14ac:dyDescent="0.15">
      <c r="B45" s="104"/>
      <c r="C45" s="104"/>
      <c r="D45" s="21" t="s">
        <v>82</v>
      </c>
      <c r="E45" s="104" t="s">
        <v>83</v>
      </c>
      <c r="F45" s="104"/>
      <c r="G45" s="19" t="s">
        <v>84</v>
      </c>
      <c r="H45" s="19" t="s">
        <v>85</v>
      </c>
      <c r="I45" s="112" t="s">
        <v>43</v>
      </c>
      <c r="J45" s="112"/>
      <c r="K45" s="32" t="s">
        <v>69</v>
      </c>
    </row>
    <row r="46" spans="1:11" ht="20" customHeight="1" x14ac:dyDescent="0.15">
      <c r="B46" s="104">
        <v>1</v>
      </c>
      <c r="C46" s="104"/>
      <c r="D46" s="22"/>
      <c r="E46" s="104"/>
      <c r="F46" s="104"/>
      <c r="G46" s="19"/>
      <c r="H46" s="19"/>
      <c r="I46" s="105"/>
      <c r="J46" s="106"/>
      <c r="K46" s="33"/>
    </row>
    <row r="47" spans="1:11" ht="20" customHeight="1" x14ac:dyDescent="0.15">
      <c r="B47" s="104">
        <v>2</v>
      </c>
      <c r="C47" s="104"/>
      <c r="D47" s="22"/>
      <c r="E47" s="104"/>
      <c r="F47" s="104"/>
      <c r="G47" s="19"/>
      <c r="H47" s="19"/>
      <c r="I47" s="105"/>
      <c r="J47" s="106"/>
      <c r="K47" s="33"/>
    </row>
    <row r="48" spans="1:11" ht="20" customHeight="1" x14ac:dyDescent="0.15">
      <c r="B48" s="90" t="s">
        <v>43</v>
      </c>
      <c r="C48" s="91"/>
      <c r="D48" s="91"/>
      <c r="E48" s="91"/>
      <c r="F48" s="92"/>
      <c r="G48" s="20"/>
      <c r="H48" s="20">
        <f>SUM(H31:H47)</f>
        <v>0</v>
      </c>
      <c r="I48" s="93">
        <f>SUM(I46:J47)</f>
        <v>0</v>
      </c>
      <c r="J48" s="94"/>
      <c r="K48" s="29"/>
    </row>
    <row r="49" spans="2:11" ht="20" customHeight="1" x14ac:dyDescent="0.15">
      <c r="B49" s="13" t="s">
        <v>78</v>
      </c>
      <c r="C49" s="13"/>
      <c r="D49" s="13"/>
      <c r="E49" s="13"/>
      <c r="F49" s="13" t="s">
        <v>50</v>
      </c>
      <c r="G49" s="13" t="s">
        <v>80</v>
      </c>
      <c r="H49" s="13"/>
      <c r="I49" s="13"/>
      <c r="J49" s="13" t="s">
        <v>52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J43:K43"/>
    <mergeCell ref="B45:C45"/>
    <mergeCell ref="E45:F45"/>
    <mergeCell ref="I45:J45"/>
    <mergeCell ref="A38:K38"/>
    <mergeCell ref="F40:G40"/>
    <mergeCell ref="J40:K40"/>
    <mergeCell ref="F41:G41"/>
    <mergeCell ref="J41:K41"/>
    <mergeCell ref="B48:F48"/>
    <mergeCell ref="I48:J48"/>
    <mergeCell ref="D11:D26"/>
    <mergeCell ref="D27:D29"/>
    <mergeCell ref="E22:F26"/>
    <mergeCell ref="E20:F21"/>
    <mergeCell ref="E15:F19"/>
    <mergeCell ref="E11:F14"/>
    <mergeCell ref="B46:C46"/>
    <mergeCell ref="E46:F46"/>
    <mergeCell ref="I46:J46"/>
    <mergeCell ref="B47:C47"/>
    <mergeCell ref="E47:F47"/>
    <mergeCell ref="I47:J47"/>
    <mergeCell ref="F42:G42"/>
    <mergeCell ref="J42:K42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2023-10-19T06:37:07Z</cp:lastPrinted>
  <dcterms:created xsi:type="dcterms:W3CDTF">2014-04-15T08:52:00Z</dcterms:created>
  <dcterms:modified xsi:type="dcterms:W3CDTF">2023-10-19T06:52:34Z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AEB9DF32D1D24168950CC5F8F1A6EB43_13</vt:lpwstr>
  </property>
</Properties>
</file>