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5A02FF54-9D12-4350-9306-01FA5A636544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6" i="3" l="1"/>
  <c r="H26" i="3"/>
  <c r="F26" i="3"/>
  <c r="H11" i="3" l="1"/>
  <c r="F13" i="3"/>
  <c r="H31" i="2" l="1"/>
  <c r="G31" i="2"/>
  <c r="I28" i="2" l="1"/>
  <c r="I29" i="2"/>
  <c r="I24" i="2"/>
  <c r="I25" i="2"/>
  <c r="I26" i="2"/>
  <c r="I23" i="2"/>
  <c r="H45" i="3" l="1"/>
  <c r="G45" i="3"/>
  <c r="F45" i="3"/>
  <c r="E45" i="3"/>
  <c r="D45" i="3"/>
  <c r="C45" i="3"/>
  <c r="G43" i="3"/>
  <c r="F43" i="3"/>
  <c r="D43" i="3"/>
  <c r="C43" i="3"/>
  <c r="H42" i="3"/>
  <c r="H41" i="3"/>
  <c r="H40" i="3"/>
  <c r="E40" i="3"/>
  <c r="E43" i="3" s="1"/>
  <c r="G39" i="3"/>
  <c r="F39" i="3"/>
  <c r="D39" i="3"/>
  <c r="C39" i="3"/>
  <c r="H38" i="3"/>
  <c r="H37" i="3"/>
  <c r="H39" i="3" s="1"/>
  <c r="E37" i="3"/>
  <c r="E39" i="3" s="1"/>
  <c r="G36" i="3"/>
  <c r="F36" i="3"/>
  <c r="D36" i="3"/>
  <c r="C36" i="3"/>
  <c r="H35" i="3"/>
  <c r="H34" i="3"/>
  <c r="H33" i="3"/>
  <c r="H32" i="3"/>
  <c r="E32" i="3"/>
  <c r="E36" i="3" s="1"/>
  <c r="G31" i="3"/>
  <c r="F31" i="3"/>
  <c r="D31" i="3"/>
  <c r="C31" i="3"/>
  <c r="H30" i="3"/>
  <c r="H29" i="3"/>
  <c r="H28" i="3"/>
  <c r="H27" i="3"/>
  <c r="E27" i="3"/>
  <c r="E31" i="3" s="1"/>
  <c r="E26" i="3"/>
  <c r="D26" i="3"/>
  <c r="C26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D13" i="3"/>
  <c r="C13" i="3"/>
  <c r="H12" i="3"/>
  <c r="H10" i="3"/>
  <c r="H9" i="3"/>
  <c r="H8" i="3"/>
  <c r="E8" i="3"/>
  <c r="E13" i="3" s="1"/>
  <c r="I50" i="2"/>
  <c r="J44" i="2"/>
  <c r="J43" i="2"/>
  <c r="F43" i="2"/>
  <c r="J42" i="2"/>
  <c r="F42" i="2"/>
  <c r="J41" i="2"/>
  <c r="F41" i="2"/>
  <c r="I31" i="2"/>
  <c r="G34" i="2" s="1"/>
  <c r="B34" i="2"/>
  <c r="G46" i="3" l="1"/>
  <c r="G51" i="3" s="1"/>
  <c r="H16" i="3"/>
  <c r="K34" i="2"/>
  <c r="F46" i="3"/>
  <c r="E51" i="3" s="1"/>
  <c r="H43" i="3"/>
  <c r="H24" i="3"/>
  <c r="H13" i="3"/>
  <c r="H36" i="3"/>
  <c r="H21" i="3"/>
  <c r="C46" i="3"/>
  <c r="E46" i="3"/>
  <c r="A51" i="3" s="1"/>
  <c r="H46" i="3" l="1"/>
  <c r="C51" i="3" s="1"/>
  <c r="I51" i="3" s="1"/>
</calcChain>
</file>

<file path=xl/sharedStrings.xml><?xml version="1.0" encoding="utf-8"?>
<sst xmlns="http://schemas.openxmlformats.org/spreadsheetml/2006/main" count="131" uniqueCount="112">
  <si>
    <t>【员工差旅报销单】</t>
  </si>
  <si>
    <t>姓名:</t>
  </si>
  <si>
    <t>职位:</t>
  </si>
  <si>
    <t>发生地:</t>
  </si>
  <si>
    <t>上海、成都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</si>
  <si>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</si>
  <si>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</si>
  <si>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</si>
  <si>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</si>
  <si>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</si>
  <si>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</si>
  <si>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</si>
  <si>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</si>
  <si>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</si>
  <si>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</si>
  <si>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</si>
  <si>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</si>
  <si>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</si>
  <si>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</si>
  <si>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</si>
  <si>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</si>
  <si>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</si>
  <si>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</si>
  <si>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</si>
  <si>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</si>
  <si>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</si>
  <si>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</si>
  <si>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</si>
  <si>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</si>
  <si>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</si>
  <si>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会议日期：2018.7.11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</si>
  <si>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</si>
  <si>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</si>
  <si>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</si>
  <si>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</si>
  <si>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</si>
  <si>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</si>
  <si>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</si>
  <si>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</si>
  <si>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</si>
  <si>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</si>
  <si>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</si>
  <si>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</si>
  <si>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</si>
  <si>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</si>
  <si>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</si>
  <si>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</si>
  <si>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</si>
  <si>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</si>
  <si>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</si>
  <si>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</si>
  <si>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</si>
  <si>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</si>
  <si>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</si>
  <si>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</si>
  <si>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</si>
  <si>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</si>
  <si>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</si>
  <si>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</si>
  <si>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</si>
  <si>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</si>
  <si>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</si>
  <si>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</si>
  <si>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</si>
  <si>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</si>
  <si>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</si>
  <si>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</si>
  <si>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</si>
  <si>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</si>
  <si>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</si>
  <si>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</si>
  <si>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</si>
  <si>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</si>
  <si>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</si>
  <si>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</si>
  <si>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</si>
  <si>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</si>
  <si>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3" type="noConversion"/>
  </si>
  <si>
    <t>经理</t>
    <phoneticPr fontId="13" type="noConversion"/>
  </si>
  <si>
    <t>团号：HMOA-190708-SXY601</t>
    <phoneticPr fontId="13" type="noConversion"/>
  </si>
  <si>
    <t>HMOA-190708-SXY601</t>
    <phoneticPr fontId="13" type="noConversion"/>
  </si>
  <si>
    <t>7.7-7.12</t>
    <phoneticPr fontId="13" type="noConversion"/>
  </si>
  <si>
    <t>雨衣</t>
    <phoneticPr fontId="13" type="noConversion"/>
  </si>
  <si>
    <t>7月14日，机场-家</t>
    <phoneticPr fontId="13" type="noConversion"/>
  </si>
  <si>
    <t>7月7日，家-机场</t>
    <phoneticPr fontId="13" type="noConversion"/>
  </si>
  <si>
    <t>6月10日，公司-通用</t>
    <phoneticPr fontId="13" type="noConversion"/>
  </si>
  <si>
    <t>6月10日，通用-公司</t>
    <phoneticPr fontId="13" type="noConversion"/>
  </si>
  <si>
    <t>6月15日，公司-通用</t>
    <phoneticPr fontId="13" type="noConversion"/>
  </si>
  <si>
    <t>7月14日，酒店-机场</t>
    <phoneticPr fontId="13" type="noConversion"/>
  </si>
  <si>
    <t>6月26日，公司-通用</t>
    <phoneticPr fontId="13" type="noConversion"/>
  </si>
  <si>
    <t>6月24日，公司-通用</t>
    <phoneticPr fontId="13" type="noConversion"/>
  </si>
  <si>
    <t>7月10日，酒店-大魔方</t>
    <phoneticPr fontId="13" type="noConversion"/>
  </si>
  <si>
    <t>7月10日，大魔方-酒店</t>
    <phoneticPr fontId="13" type="noConversion"/>
  </si>
  <si>
    <t>7月11日，酒店-大魔方</t>
    <phoneticPr fontId="13" type="noConversion"/>
  </si>
  <si>
    <t>7月12日，酒店-大魔方</t>
    <phoneticPr fontId="13" type="noConversion"/>
  </si>
  <si>
    <t>餐费</t>
    <phoneticPr fontId="13" type="noConversion"/>
  </si>
  <si>
    <t>7月7日晚餐，陈微微宋双双</t>
    <phoneticPr fontId="13" type="noConversion"/>
  </si>
  <si>
    <t>成都</t>
    <phoneticPr fontId="13" type="noConversion"/>
  </si>
  <si>
    <t>7.7日-7月142日</t>
    <phoneticPr fontId="13" type="noConversion"/>
  </si>
  <si>
    <t>7月14餐费</t>
    <phoneticPr fontId="13" type="noConversion"/>
  </si>
  <si>
    <t>7月13宋双双陈微微</t>
    <phoneticPr fontId="13" type="noConversion"/>
  </si>
  <si>
    <t>7月11餐费</t>
    <phoneticPr fontId="13" type="noConversion"/>
  </si>
  <si>
    <t>7月10餐费，中午陈微微王风雨</t>
    <phoneticPr fontId="13" type="noConversion"/>
  </si>
  <si>
    <t>7月9日餐费</t>
    <phoneticPr fontId="13" type="noConversion"/>
  </si>
  <si>
    <t>7月8日餐费</t>
    <phoneticPr fontId="13" type="noConversion"/>
  </si>
  <si>
    <t>住宿费</t>
    <phoneticPr fontId="13" type="noConversion"/>
  </si>
  <si>
    <t>陈微微</t>
    <phoneticPr fontId="13" type="noConversion"/>
  </si>
  <si>
    <t>停车费</t>
    <phoneticPr fontId="13" type="noConversion"/>
  </si>
  <si>
    <t>过路费</t>
    <phoneticPr fontId="13" type="noConversion"/>
  </si>
  <si>
    <t>油费</t>
    <phoneticPr fontId="13" type="noConversion"/>
  </si>
  <si>
    <t>打的费</t>
    <phoneticPr fontId="13" type="noConversion"/>
  </si>
  <si>
    <t>司机餐费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</si>
</sst>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3"/>
  <sheetViews>
    <sheetView tabSelected="1" view="pageBreakPreview" topLeftCell="A34" zoomScaleNormal="100" zoomScaleSheetLayoutView="100" workbookViewId="0">
      <selection activeCell="G14" sqref="G14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73" t="s">
        <v>29</v>
      </c>
      <c r="D2" s="73"/>
      <c r="E2" s="73"/>
      <c r="F2" s="73"/>
      <c r="G2" s="73"/>
      <c r="H2" s="73"/>
      <c r="I2" s="20"/>
      <c r="J2" s="20"/>
      <c r="K2" s="20"/>
      <c r="L2" s="20"/>
    </row>
    <row r="4" spans="1:12" ht="21" customHeight="1">
      <c r="H4" s="95" t="s">
        <v>79</v>
      </c>
      <c r="I4" s="95"/>
      <c r="J4" s="95" t="s">
        <v>30</v>
      </c>
    </row>
    <row r="5" spans="1:12" ht="21" customHeight="1">
      <c r="H5" s="96"/>
      <c r="I5" s="96"/>
      <c r="J5" s="96"/>
    </row>
    <row r="6" spans="1:12" ht="21" customHeight="1">
      <c r="A6" s="85" t="s">
        <v>9</v>
      </c>
      <c r="B6" s="89" t="s">
        <v>31</v>
      </c>
      <c r="C6" s="74" t="s">
        <v>32</v>
      </c>
      <c r="D6" s="74"/>
      <c r="E6" s="74"/>
      <c r="F6" s="75" t="s">
        <v>33</v>
      </c>
      <c r="G6" s="75"/>
      <c r="H6" s="75"/>
      <c r="I6" s="75"/>
      <c r="J6" s="89" t="s">
        <v>34</v>
      </c>
    </row>
    <row r="7" spans="1:12" ht="21" customHeight="1">
      <c r="A7" s="85"/>
      <c r="B7" s="89"/>
      <c r="C7" s="6" t="s">
        <v>35</v>
      </c>
      <c r="D7" s="7" t="s">
        <v>36</v>
      </c>
      <c r="E7" s="4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89"/>
    </row>
    <row r="8" spans="1:12" ht="21" customHeight="1">
      <c r="A8" s="86">
        <v>1</v>
      </c>
      <c r="B8" s="81" t="s">
        <v>42</v>
      </c>
      <c r="C8" s="82">
        <v>0</v>
      </c>
      <c r="D8" s="86">
        <v>0</v>
      </c>
      <c r="E8" s="92">
        <f>C8*D8</f>
        <v>0</v>
      </c>
      <c r="F8" s="10">
        <v>955</v>
      </c>
      <c r="G8" s="10">
        <v>0</v>
      </c>
      <c r="H8" s="10">
        <f t="shared" ref="H8:H42" si="0">F8+G8</f>
        <v>955</v>
      </c>
      <c r="I8" s="21" t="s">
        <v>107</v>
      </c>
      <c r="J8" s="97" t="s">
        <v>43</v>
      </c>
    </row>
    <row r="9" spans="1:12" ht="21" customHeight="1">
      <c r="A9" s="86"/>
      <c r="B9" s="81"/>
      <c r="C9" s="82"/>
      <c r="D9" s="86"/>
      <c r="E9" s="92"/>
      <c r="F9" s="10">
        <v>658</v>
      </c>
      <c r="G9" s="10">
        <v>0</v>
      </c>
      <c r="H9" s="10">
        <f t="shared" si="0"/>
        <v>658</v>
      </c>
      <c r="I9" s="21" t="s">
        <v>108</v>
      </c>
      <c r="J9" s="98"/>
    </row>
    <row r="10" spans="1:12" ht="21" customHeight="1">
      <c r="A10" s="86"/>
      <c r="B10" s="81"/>
      <c r="C10" s="82"/>
      <c r="D10" s="86"/>
      <c r="E10" s="92"/>
      <c r="F10" s="10">
        <v>4048.29</v>
      </c>
      <c r="G10" s="10">
        <v>0</v>
      </c>
      <c r="H10" s="10">
        <f t="shared" si="0"/>
        <v>4048.29</v>
      </c>
      <c r="I10" s="21" t="s">
        <v>109</v>
      </c>
      <c r="J10" s="98"/>
    </row>
    <row r="11" spans="1:12" ht="21" customHeight="1">
      <c r="A11" s="86"/>
      <c r="B11" s="81"/>
      <c r="C11" s="82"/>
      <c r="D11" s="86"/>
      <c r="E11" s="92"/>
      <c r="F11" s="10">
        <v>1176.19</v>
      </c>
      <c r="G11" s="10">
        <v>0</v>
      </c>
      <c r="H11" s="72">
        <f>F11+G11</f>
        <v>1176.19</v>
      </c>
      <c r="I11" s="21" t="s">
        <v>110</v>
      </c>
      <c r="J11" s="98"/>
    </row>
    <row r="12" spans="1:12" ht="21" customHeight="1">
      <c r="A12" s="86"/>
      <c r="B12" s="81"/>
      <c r="C12" s="82"/>
      <c r="D12" s="86"/>
      <c r="E12" s="92"/>
      <c r="F12" s="10">
        <v>0</v>
      </c>
      <c r="G12" s="10">
        <v>0</v>
      </c>
      <c r="H12" s="10">
        <f t="shared" si="0"/>
        <v>0</v>
      </c>
      <c r="I12" s="21"/>
      <c r="J12" s="98"/>
    </row>
    <row r="13" spans="1:12" s="1" customFormat="1" ht="21" customHeight="1">
      <c r="A13" s="12"/>
      <c r="B13" s="13" t="s">
        <v>44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6837.48</v>
      </c>
      <c r="G13" s="14">
        <f t="shared" ref="G13:H13" si="1">SUM(G8:G12)</f>
        <v>0</v>
      </c>
      <c r="H13" s="14">
        <f t="shared" si="1"/>
        <v>6837.48</v>
      </c>
      <c r="I13" s="23"/>
      <c r="J13" s="99"/>
    </row>
    <row r="14" spans="1:12" ht="21" customHeight="1">
      <c r="A14" s="87">
        <v>2</v>
      </c>
      <c r="B14" s="79" t="s">
        <v>45</v>
      </c>
      <c r="C14" s="90">
        <v>0</v>
      </c>
      <c r="D14" s="87">
        <v>0</v>
      </c>
      <c r="E14" s="90">
        <f t="shared" ref="E14:E40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97" t="s">
        <v>46</v>
      </c>
    </row>
    <row r="15" spans="1:12" ht="21" customHeight="1">
      <c r="A15" s="88"/>
      <c r="B15" s="80"/>
      <c r="C15" s="91"/>
      <c r="D15" s="88"/>
      <c r="E15" s="91"/>
      <c r="F15" s="10">
        <v>0</v>
      </c>
      <c r="G15" s="10">
        <v>0</v>
      </c>
      <c r="H15" s="10">
        <f t="shared" ref="H15" si="3">F15+G15</f>
        <v>0</v>
      </c>
      <c r="I15" s="21"/>
      <c r="J15" s="98"/>
    </row>
    <row r="16" spans="1:12" s="1" customFormat="1" ht="21" customHeight="1">
      <c r="A16" s="12"/>
      <c r="B16" s="13" t="s">
        <v>47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99"/>
    </row>
    <row r="17" spans="1:10" ht="21" customHeight="1">
      <c r="A17" s="86">
        <v>3</v>
      </c>
      <c r="B17" s="81" t="s">
        <v>48</v>
      </c>
      <c r="C17" s="82">
        <v>0</v>
      </c>
      <c r="D17" s="86">
        <v>0</v>
      </c>
      <c r="E17" s="92">
        <f t="shared" si="2"/>
        <v>0</v>
      </c>
      <c r="F17" s="10">
        <v>107</v>
      </c>
      <c r="G17" s="10">
        <v>0</v>
      </c>
      <c r="H17" s="10">
        <f t="shared" si="0"/>
        <v>107</v>
      </c>
      <c r="I17" s="21" t="s">
        <v>111</v>
      </c>
      <c r="J17" s="100" t="s">
        <v>49</v>
      </c>
    </row>
    <row r="18" spans="1:10" ht="21" customHeight="1">
      <c r="A18" s="86"/>
      <c r="B18" s="81"/>
      <c r="C18" s="82"/>
      <c r="D18" s="86"/>
      <c r="E18" s="92"/>
      <c r="F18" s="10">
        <v>0</v>
      </c>
      <c r="G18" s="10">
        <v>0</v>
      </c>
      <c r="H18" s="10">
        <f t="shared" si="0"/>
        <v>0</v>
      </c>
      <c r="I18" s="21"/>
      <c r="J18" s="101"/>
    </row>
    <row r="19" spans="1:10" ht="21" customHeight="1">
      <c r="A19" s="86"/>
      <c r="B19" s="81"/>
      <c r="C19" s="82"/>
      <c r="D19" s="86"/>
      <c r="E19" s="92"/>
      <c r="F19" s="10">
        <v>0</v>
      </c>
      <c r="G19" s="10">
        <v>0</v>
      </c>
      <c r="H19" s="10">
        <f t="shared" si="0"/>
        <v>0</v>
      </c>
      <c r="I19" s="21"/>
      <c r="J19" s="101"/>
    </row>
    <row r="20" spans="1:10" ht="21" customHeight="1">
      <c r="A20" s="86"/>
      <c r="B20" s="81"/>
      <c r="C20" s="82"/>
      <c r="D20" s="86"/>
      <c r="E20" s="92"/>
      <c r="F20" s="10">
        <v>0</v>
      </c>
      <c r="G20" s="10">
        <v>0</v>
      </c>
      <c r="H20" s="10">
        <f t="shared" si="0"/>
        <v>0</v>
      </c>
      <c r="I20" s="21"/>
      <c r="J20" s="101"/>
    </row>
    <row r="21" spans="1:10" s="1" customFormat="1" ht="21" customHeight="1">
      <c r="A21" s="12"/>
      <c r="B21" s="13" t="s">
        <v>50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107</v>
      </c>
      <c r="G21" s="14">
        <f t="shared" ref="G21:H21" si="5">SUM(G17:G20)</f>
        <v>0</v>
      </c>
      <c r="H21" s="14">
        <f t="shared" si="5"/>
        <v>107</v>
      </c>
      <c r="I21" s="23"/>
      <c r="J21" s="102"/>
    </row>
    <row r="22" spans="1:10" ht="21" customHeight="1">
      <c r="A22" s="86">
        <v>4</v>
      </c>
      <c r="B22" s="81" t="s">
        <v>51</v>
      </c>
      <c r="C22" s="82"/>
      <c r="D22" s="86">
        <v>1</v>
      </c>
      <c r="E22" s="92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100" t="s">
        <v>52</v>
      </c>
    </row>
    <row r="23" spans="1:10" ht="21" customHeight="1">
      <c r="A23" s="86"/>
      <c r="B23" s="81"/>
      <c r="C23" s="82"/>
      <c r="D23" s="86"/>
      <c r="E23" s="92"/>
      <c r="F23" s="10">
        <v>0</v>
      </c>
      <c r="G23" s="10">
        <v>0</v>
      </c>
      <c r="H23" s="10">
        <f t="shared" si="0"/>
        <v>0</v>
      </c>
      <c r="I23" s="21"/>
      <c r="J23" s="101"/>
    </row>
    <row r="24" spans="1:10" s="1" customFormat="1" ht="21" customHeight="1">
      <c r="A24" s="12"/>
      <c r="B24" s="13" t="s">
        <v>53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3"/>
      <c r="J24" s="102"/>
    </row>
    <row r="25" spans="1:10" ht="21" customHeight="1">
      <c r="A25" s="70">
        <v>5</v>
      </c>
      <c r="B25" s="69" t="s">
        <v>54</v>
      </c>
      <c r="C25" s="10">
        <v>0</v>
      </c>
      <c r="D25" s="8">
        <v>1</v>
      </c>
      <c r="E25" s="11">
        <v>0</v>
      </c>
      <c r="F25" s="10">
        <v>0</v>
      </c>
      <c r="G25" s="10">
        <v>0</v>
      </c>
      <c r="H25" s="10">
        <v>0</v>
      </c>
      <c r="I25" s="21" t="s">
        <v>82</v>
      </c>
      <c r="J25" s="22" t="s">
        <v>55</v>
      </c>
    </row>
    <row r="26" spans="1:10" s="1" customFormat="1" ht="21" customHeight="1">
      <c r="A26" s="12"/>
      <c r="B26" s="13" t="s">
        <v>56</v>
      </c>
      <c r="C26" s="14">
        <f>SUM(C25)</f>
        <v>0</v>
      </c>
      <c r="D26" s="15">
        <f>SUM(D25)</f>
        <v>1</v>
      </c>
      <c r="E26" s="15">
        <f>E25</f>
        <v>0</v>
      </c>
      <c r="F26" s="14">
        <f>F25</f>
        <v>0</v>
      </c>
      <c r="G26" s="14">
        <f t="shared" ref="G26:H26" si="7">G25</f>
        <v>0</v>
      </c>
      <c r="H26" s="14">
        <f t="shared" si="7"/>
        <v>0</v>
      </c>
      <c r="I26" s="23"/>
      <c r="J26" s="24"/>
    </row>
    <row r="27" spans="1:10" ht="21" customHeight="1">
      <c r="A27" s="86">
        <v>6</v>
      </c>
      <c r="B27" s="81" t="s">
        <v>57</v>
      </c>
      <c r="C27" s="82">
        <v>0</v>
      </c>
      <c r="D27" s="86">
        <v>0</v>
      </c>
      <c r="E27" s="92">
        <f t="shared" si="2"/>
        <v>0</v>
      </c>
      <c r="F27" s="10">
        <v>0</v>
      </c>
      <c r="G27" s="10">
        <v>0</v>
      </c>
      <c r="H27" s="10">
        <f t="shared" si="0"/>
        <v>0</v>
      </c>
      <c r="I27" s="21"/>
      <c r="J27" s="97" t="s">
        <v>58</v>
      </c>
    </row>
    <row r="28" spans="1:10" ht="21" customHeight="1">
      <c r="A28" s="86"/>
      <c r="B28" s="81"/>
      <c r="C28" s="82"/>
      <c r="D28" s="86"/>
      <c r="E28" s="92"/>
      <c r="F28" s="10">
        <v>0</v>
      </c>
      <c r="G28" s="10">
        <v>0</v>
      </c>
      <c r="H28" s="10">
        <f t="shared" si="0"/>
        <v>0</v>
      </c>
      <c r="I28" s="21"/>
      <c r="J28" s="101"/>
    </row>
    <row r="29" spans="1:10" ht="21" customHeight="1">
      <c r="A29" s="86"/>
      <c r="B29" s="81"/>
      <c r="C29" s="82"/>
      <c r="D29" s="86"/>
      <c r="E29" s="92"/>
      <c r="F29" s="10">
        <v>0</v>
      </c>
      <c r="G29" s="10">
        <v>0</v>
      </c>
      <c r="H29" s="10">
        <f t="shared" si="0"/>
        <v>0</v>
      </c>
      <c r="I29" s="21"/>
      <c r="J29" s="101"/>
    </row>
    <row r="30" spans="1:10" ht="21" customHeight="1">
      <c r="A30" s="86"/>
      <c r="B30" s="81"/>
      <c r="C30" s="82"/>
      <c r="D30" s="86"/>
      <c r="E30" s="92"/>
      <c r="F30" s="10">
        <v>0</v>
      </c>
      <c r="G30" s="10">
        <v>0</v>
      </c>
      <c r="H30" s="10">
        <f t="shared" si="0"/>
        <v>0</v>
      </c>
      <c r="I30" s="21"/>
      <c r="J30" s="101"/>
    </row>
    <row r="31" spans="1:10" s="1" customFormat="1" ht="21" customHeight="1">
      <c r="A31" s="12"/>
      <c r="B31" s="13" t="s">
        <v>59</v>
      </c>
      <c r="C31" s="14">
        <f>SUM(C27)</f>
        <v>0</v>
      </c>
      <c r="D31" s="15">
        <f t="shared" ref="D31:E31" si="8">SUM(D27)</f>
        <v>0</v>
      </c>
      <c r="E31" s="15">
        <f t="shared" si="8"/>
        <v>0</v>
      </c>
      <c r="F31" s="14">
        <f>SUM(F27:F30)</f>
        <v>0</v>
      </c>
      <c r="G31" s="14">
        <f t="shared" ref="G31" si="9">SUM(G27:G30)</f>
        <v>0</v>
      </c>
      <c r="H31" s="14"/>
      <c r="I31" s="23"/>
      <c r="J31" s="102"/>
    </row>
    <row r="32" spans="1:10" ht="21" customHeight="1">
      <c r="A32" s="86">
        <v>7</v>
      </c>
      <c r="B32" s="81" t="s">
        <v>60</v>
      </c>
      <c r="C32" s="82">
        <v>0</v>
      </c>
      <c r="D32" s="86">
        <v>0</v>
      </c>
      <c r="E32" s="92">
        <f t="shared" si="2"/>
        <v>0</v>
      </c>
      <c r="F32" s="10">
        <v>0</v>
      </c>
      <c r="G32" s="10">
        <v>0</v>
      </c>
      <c r="H32" s="10">
        <f t="shared" si="0"/>
        <v>0</v>
      </c>
      <c r="I32" s="21"/>
      <c r="J32" s="103"/>
    </row>
    <row r="33" spans="1:10" ht="21" customHeight="1">
      <c r="A33" s="86"/>
      <c r="B33" s="81"/>
      <c r="C33" s="82"/>
      <c r="D33" s="86"/>
      <c r="E33" s="92"/>
      <c r="F33" s="10">
        <v>0</v>
      </c>
      <c r="G33" s="10">
        <v>0</v>
      </c>
      <c r="H33" s="10">
        <f t="shared" si="0"/>
        <v>0</v>
      </c>
      <c r="I33" s="21"/>
      <c r="J33" s="93"/>
    </row>
    <row r="34" spans="1:10" ht="21" customHeight="1">
      <c r="A34" s="86"/>
      <c r="B34" s="81"/>
      <c r="C34" s="82"/>
      <c r="D34" s="86"/>
      <c r="E34" s="92"/>
      <c r="F34" s="10">
        <v>0</v>
      </c>
      <c r="G34" s="10">
        <v>0</v>
      </c>
      <c r="H34" s="10">
        <f t="shared" si="0"/>
        <v>0</v>
      </c>
      <c r="I34" s="21"/>
      <c r="J34" s="93"/>
    </row>
    <row r="35" spans="1:10" ht="21" customHeight="1">
      <c r="A35" s="86"/>
      <c r="B35" s="81"/>
      <c r="C35" s="82"/>
      <c r="D35" s="86"/>
      <c r="E35" s="92"/>
      <c r="F35" s="10">
        <v>0</v>
      </c>
      <c r="G35" s="10">
        <v>0</v>
      </c>
      <c r="H35" s="10">
        <f t="shared" si="0"/>
        <v>0</v>
      </c>
      <c r="I35" s="21"/>
      <c r="J35" s="93"/>
    </row>
    <row r="36" spans="1:10" s="1" customFormat="1" ht="21" customHeight="1">
      <c r="A36" s="12"/>
      <c r="B36" s="13" t="s">
        <v>61</v>
      </c>
      <c r="C36" s="14">
        <f>SUM(C32)</f>
        <v>0</v>
      </c>
      <c r="D36" s="15">
        <f t="shared" ref="D36:E36" si="10">SUM(D32)</f>
        <v>0</v>
      </c>
      <c r="E36" s="15">
        <f t="shared" si="10"/>
        <v>0</v>
      </c>
      <c r="F36" s="14">
        <f>SUM(F32:F35)</f>
        <v>0</v>
      </c>
      <c r="G36" s="14">
        <f t="shared" ref="G36:H36" si="11">SUM(G32:G35)</f>
        <v>0</v>
      </c>
      <c r="H36" s="14">
        <f t="shared" si="11"/>
        <v>0</v>
      </c>
      <c r="I36" s="23"/>
      <c r="J36" s="94"/>
    </row>
    <row r="37" spans="1:10" ht="21" customHeight="1">
      <c r="A37" s="86">
        <v>8</v>
      </c>
      <c r="B37" s="81" t="s">
        <v>62</v>
      </c>
      <c r="C37" s="82">
        <v>0</v>
      </c>
      <c r="D37" s="86">
        <v>0</v>
      </c>
      <c r="E37" s="92">
        <f t="shared" si="2"/>
        <v>0</v>
      </c>
      <c r="F37" s="10">
        <v>0</v>
      </c>
      <c r="G37" s="10">
        <v>0</v>
      </c>
      <c r="H37" s="10">
        <f t="shared" si="0"/>
        <v>0</v>
      </c>
      <c r="I37" s="21"/>
      <c r="J37" s="100" t="s">
        <v>63</v>
      </c>
    </row>
    <row r="38" spans="1:10" ht="21" customHeight="1">
      <c r="A38" s="86"/>
      <c r="B38" s="81"/>
      <c r="C38" s="82"/>
      <c r="D38" s="86"/>
      <c r="E38" s="92"/>
      <c r="F38" s="10">
        <v>0</v>
      </c>
      <c r="G38" s="10">
        <v>0</v>
      </c>
      <c r="H38" s="10">
        <f t="shared" si="0"/>
        <v>0</v>
      </c>
      <c r="I38" s="21"/>
      <c r="J38" s="101"/>
    </row>
    <row r="39" spans="1:10" s="1" customFormat="1" ht="21" customHeight="1">
      <c r="A39" s="12"/>
      <c r="B39" s="13" t="s">
        <v>64</v>
      </c>
      <c r="C39" s="14">
        <f>SUM(C37)</f>
        <v>0</v>
      </c>
      <c r="D39" s="15">
        <f t="shared" ref="D39:E39" si="12">SUM(D37)</f>
        <v>0</v>
      </c>
      <c r="E39" s="15">
        <f t="shared" si="12"/>
        <v>0</v>
      </c>
      <c r="F39" s="14">
        <f>SUM(F37:F38)</f>
        <v>0</v>
      </c>
      <c r="G39" s="14">
        <f t="shared" ref="G39:H39" si="13">SUM(G37:G38)</f>
        <v>0</v>
      </c>
      <c r="H39" s="14">
        <f t="shared" si="13"/>
        <v>0</v>
      </c>
      <c r="I39" s="23"/>
      <c r="J39" s="102"/>
    </row>
    <row r="40" spans="1:10" ht="21" customHeight="1">
      <c r="A40" s="86">
        <v>9</v>
      </c>
      <c r="B40" s="81" t="s">
        <v>65</v>
      </c>
      <c r="C40" s="82">
        <v>0</v>
      </c>
      <c r="D40" s="86">
        <v>0</v>
      </c>
      <c r="E40" s="92">
        <f t="shared" si="2"/>
        <v>0</v>
      </c>
      <c r="F40" s="10">
        <v>0</v>
      </c>
      <c r="G40" s="10">
        <v>0</v>
      </c>
      <c r="H40" s="10">
        <f t="shared" si="0"/>
        <v>0</v>
      </c>
      <c r="I40" s="21"/>
      <c r="J40" s="97" t="s">
        <v>66</v>
      </c>
    </row>
    <row r="41" spans="1:10" ht="21" customHeight="1">
      <c r="A41" s="86"/>
      <c r="B41" s="81"/>
      <c r="C41" s="82"/>
      <c r="D41" s="86"/>
      <c r="E41" s="92"/>
      <c r="F41" s="10">
        <v>0</v>
      </c>
      <c r="G41" s="10">
        <v>0</v>
      </c>
      <c r="H41" s="10">
        <f t="shared" si="0"/>
        <v>0</v>
      </c>
      <c r="I41" s="21"/>
      <c r="J41" s="98"/>
    </row>
    <row r="42" spans="1:10" ht="21" customHeight="1">
      <c r="A42" s="86"/>
      <c r="B42" s="81"/>
      <c r="C42" s="82"/>
      <c r="D42" s="86"/>
      <c r="E42" s="92"/>
      <c r="F42" s="10">
        <v>0</v>
      </c>
      <c r="G42" s="10">
        <v>0</v>
      </c>
      <c r="H42" s="10">
        <f t="shared" si="0"/>
        <v>0</v>
      </c>
      <c r="I42" s="21"/>
      <c r="J42" s="98"/>
    </row>
    <row r="43" spans="1:10" s="1" customFormat="1" ht="21" customHeight="1">
      <c r="A43" s="12"/>
      <c r="B43" s="13" t="s">
        <v>67</v>
      </c>
      <c r="C43" s="14">
        <f>SUM(C40)</f>
        <v>0</v>
      </c>
      <c r="D43" s="15">
        <f t="shared" ref="D43:E43" si="14">SUM(D40)</f>
        <v>0</v>
      </c>
      <c r="E43" s="15">
        <f t="shared" si="14"/>
        <v>0</v>
      </c>
      <c r="F43" s="14">
        <f>SUM(F40:F42)</f>
        <v>0</v>
      </c>
      <c r="G43" s="14">
        <f t="shared" ref="G43:H43" si="15">SUM(G40:G42)</f>
        <v>0</v>
      </c>
      <c r="H43" s="14">
        <f t="shared" si="15"/>
        <v>0</v>
      </c>
      <c r="I43" s="23"/>
      <c r="J43" s="99"/>
    </row>
    <row r="44" spans="1:10" ht="21" customHeight="1">
      <c r="A44" s="16">
        <v>10</v>
      </c>
      <c r="B44" s="9" t="s">
        <v>68</v>
      </c>
      <c r="C44" s="10">
        <v>0</v>
      </c>
      <c r="D44" s="8">
        <v>0</v>
      </c>
      <c r="E44" s="11">
        <v>0</v>
      </c>
      <c r="F44" s="10">
        <v>0</v>
      </c>
      <c r="G44" s="10">
        <v>0</v>
      </c>
      <c r="H44" s="11">
        <v>0</v>
      </c>
      <c r="I44" s="21"/>
      <c r="J44" s="93"/>
    </row>
    <row r="45" spans="1:10" s="1" customFormat="1" ht="21" customHeight="1">
      <c r="A45" s="12"/>
      <c r="B45" s="13" t="s">
        <v>69</v>
      </c>
      <c r="C45" s="14">
        <f>C44</f>
        <v>0</v>
      </c>
      <c r="D45" s="15">
        <f>D44</f>
        <v>0</v>
      </c>
      <c r="E45" s="15">
        <f>E44</f>
        <v>0</v>
      </c>
      <c r="F45" s="14">
        <f>SUM(F44:F44)</f>
        <v>0</v>
      </c>
      <c r="G45" s="14">
        <f>SUM(G44:G44)</f>
        <v>0</v>
      </c>
      <c r="H45" s="14">
        <f>H44</f>
        <v>0</v>
      </c>
      <c r="I45" s="23"/>
      <c r="J45" s="94"/>
    </row>
    <row r="46" spans="1:10" ht="21" customHeight="1">
      <c r="A46" s="12"/>
      <c r="B46" s="13" t="s">
        <v>17</v>
      </c>
      <c r="C46" s="14">
        <f>SUM(C45,C43,C39,C36,C31,C26,C24,C21,C16,C13)</f>
        <v>0</v>
      </c>
      <c r="D46" s="15">
        <v>0</v>
      </c>
      <c r="E46" s="15">
        <f>SUM(E45,E43,E39,E36,E31,E26,E24,E21,E16,E13)</f>
        <v>0</v>
      </c>
      <c r="F46" s="14">
        <f>SUM(F45,F43,F39,F36,F31,F26,F24,F21,F16,F13)</f>
        <v>6944.48</v>
      </c>
      <c r="G46" s="14">
        <f>SUM(G45,G43,G39,G36,G31,G26,G24,G21,G16,G13)</f>
        <v>0</v>
      </c>
      <c r="H46" s="14">
        <f>H13+H21+H16+H24+H26+H31+H36+H39+H43+H45</f>
        <v>6944.48</v>
      </c>
      <c r="I46" s="23"/>
      <c r="J46" s="25"/>
    </row>
    <row r="50" spans="1:9" ht="21" customHeight="1">
      <c r="A50" s="76" t="s">
        <v>70</v>
      </c>
      <c r="B50" s="77"/>
      <c r="C50" s="78" t="s">
        <v>71</v>
      </c>
      <c r="D50" s="78"/>
      <c r="E50" s="78" t="s">
        <v>72</v>
      </c>
      <c r="F50" s="78"/>
      <c r="G50" s="78" t="s">
        <v>73</v>
      </c>
      <c r="H50" s="78"/>
      <c r="I50" s="26" t="s">
        <v>74</v>
      </c>
    </row>
    <row r="51" spans="1:9" ht="21" customHeight="1">
      <c r="A51" s="83">
        <f>E46</f>
        <v>0</v>
      </c>
      <c r="B51" s="84"/>
      <c r="C51" s="84">
        <f>H46</f>
        <v>6944.48</v>
      </c>
      <c r="D51" s="84"/>
      <c r="E51" s="84">
        <f>F46</f>
        <v>6944.48</v>
      </c>
      <c r="F51" s="84"/>
      <c r="G51" s="84">
        <f>G46</f>
        <v>0</v>
      </c>
      <c r="H51" s="84"/>
      <c r="I51" s="27">
        <f>A51-C51</f>
        <v>-6944.48</v>
      </c>
    </row>
    <row r="53" spans="1:9" ht="21" customHeight="1">
      <c r="A53" s="17" t="s">
        <v>75</v>
      </c>
      <c r="B53" s="18" t="s">
        <v>106</v>
      </c>
      <c r="C53" s="19" t="s">
        <v>21</v>
      </c>
      <c r="D53" s="17"/>
      <c r="E53" s="17" t="s">
        <v>76</v>
      </c>
      <c r="F53" s="17"/>
      <c r="G53" s="17" t="s">
        <v>23</v>
      </c>
      <c r="H53" s="17"/>
      <c r="I53" s="18"/>
    </row>
  </sheetData>
  <mergeCells count="65">
    <mergeCell ref="J44:J45"/>
    <mergeCell ref="H4:I5"/>
    <mergeCell ref="E32:E35"/>
    <mergeCell ref="E37:E38"/>
    <mergeCell ref="E40:E42"/>
    <mergeCell ref="J4:J5"/>
    <mergeCell ref="J6:J7"/>
    <mergeCell ref="J8:J13"/>
    <mergeCell ref="J14:J16"/>
    <mergeCell ref="J17:J21"/>
    <mergeCell ref="J22:J24"/>
    <mergeCell ref="J27:J31"/>
    <mergeCell ref="J32:J36"/>
    <mergeCell ref="J37:J39"/>
    <mergeCell ref="J40:J43"/>
    <mergeCell ref="E8:E12"/>
    <mergeCell ref="E14:E15"/>
    <mergeCell ref="E17:E20"/>
    <mergeCell ref="E22:E23"/>
    <mergeCell ref="E27:E30"/>
    <mergeCell ref="C37:C38"/>
    <mergeCell ref="D37:D38"/>
    <mergeCell ref="D40:D42"/>
    <mergeCell ref="C14:C15"/>
    <mergeCell ref="C17:C20"/>
    <mergeCell ref="C22:C23"/>
    <mergeCell ref="C27:C30"/>
    <mergeCell ref="C32:C35"/>
    <mergeCell ref="D14:D15"/>
    <mergeCell ref="D17:D20"/>
    <mergeCell ref="D22:D23"/>
    <mergeCell ref="D27:D30"/>
    <mergeCell ref="D32:D35"/>
    <mergeCell ref="A51:B51"/>
    <mergeCell ref="C51:D51"/>
    <mergeCell ref="E51:F51"/>
    <mergeCell ref="G51:H51"/>
    <mergeCell ref="A6:A7"/>
    <mergeCell ref="A8:A12"/>
    <mergeCell ref="A14:A15"/>
    <mergeCell ref="A17:A20"/>
    <mergeCell ref="A22:A23"/>
    <mergeCell ref="A27:A30"/>
    <mergeCell ref="A32:A35"/>
    <mergeCell ref="A37:A38"/>
    <mergeCell ref="A40:A42"/>
    <mergeCell ref="B6:B7"/>
    <mergeCell ref="B8:B12"/>
    <mergeCell ref="C40:C42"/>
    <mergeCell ref="C2:H2"/>
    <mergeCell ref="C6:E6"/>
    <mergeCell ref="F6:I6"/>
    <mergeCell ref="A50:B50"/>
    <mergeCell ref="C50:D50"/>
    <mergeCell ref="E50:F50"/>
    <mergeCell ref="G50:H50"/>
    <mergeCell ref="B14:B15"/>
    <mergeCell ref="B17:B20"/>
    <mergeCell ref="B22:B23"/>
    <mergeCell ref="B27:B30"/>
    <mergeCell ref="B32:B35"/>
    <mergeCell ref="B37:B38"/>
    <mergeCell ref="B40:B42"/>
    <mergeCell ref="C8:C12"/>
    <mergeCell ref="D8:D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view="pageBreakPreview" topLeftCell="A7" zoomScale="60" zoomScaleNormal="110" workbookViewId="0">
      <selection activeCell="H31" sqref="H31:J31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2:11" ht="17.649999999999999">
      <c r="B3" s="73" t="s">
        <v>0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>
      <c r="B4" s="29"/>
      <c r="C4" s="29"/>
      <c r="D4" s="29"/>
      <c r="E4" s="29"/>
      <c r="F4" s="29"/>
      <c r="G4" s="29"/>
      <c r="H4" s="29"/>
      <c r="I4" s="29"/>
      <c r="J4" s="29"/>
      <c r="K4" s="50"/>
    </row>
    <row r="5" spans="2:11" ht="20.100000000000001" customHeight="1">
      <c r="B5" s="30"/>
      <c r="C5" s="31"/>
      <c r="D5" s="32" t="s">
        <v>1</v>
      </c>
      <c r="E5" s="32"/>
      <c r="F5" s="104" t="s">
        <v>77</v>
      </c>
      <c r="G5" s="104"/>
      <c r="H5" s="32" t="s">
        <v>2</v>
      </c>
      <c r="I5" s="31"/>
      <c r="J5" s="104" t="s">
        <v>78</v>
      </c>
      <c r="K5" s="105"/>
    </row>
    <row r="6" spans="2:11" ht="20.100000000000001" customHeight="1">
      <c r="B6" s="33"/>
      <c r="C6" s="34"/>
      <c r="D6" s="35" t="s">
        <v>3</v>
      </c>
      <c r="E6" s="35"/>
      <c r="F6" s="106" t="s">
        <v>4</v>
      </c>
      <c r="G6" s="106"/>
      <c r="H6" s="35" t="s">
        <v>5</v>
      </c>
      <c r="I6" s="34"/>
      <c r="J6" s="106"/>
      <c r="K6" s="107"/>
    </row>
    <row r="7" spans="2:11" ht="20.100000000000001" customHeight="1">
      <c r="B7" s="33"/>
      <c r="C7" s="34"/>
      <c r="D7" s="35" t="s">
        <v>6</v>
      </c>
      <c r="E7" s="35"/>
      <c r="F7" s="106" t="s">
        <v>81</v>
      </c>
      <c r="G7" s="106"/>
      <c r="H7" s="35" t="s">
        <v>7</v>
      </c>
      <c r="I7" s="51"/>
      <c r="J7" s="108">
        <v>42931</v>
      </c>
      <c r="K7" s="107"/>
    </row>
    <row r="8" spans="2:11" ht="20.100000000000001" customHeight="1">
      <c r="B8" s="36"/>
      <c r="C8" s="37"/>
      <c r="D8" s="38"/>
      <c r="E8" s="38"/>
      <c r="F8" s="39"/>
      <c r="G8" s="39"/>
      <c r="H8" s="38" t="s">
        <v>8</v>
      </c>
      <c r="I8" s="52"/>
      <c r="J8" s="109" t="s">
        <v>80</v>
      </c>
      <c r="K8" s="110"/>
    </row>
    <row r="9" spans="2:11" ht="20.100000000000001" customHeight="1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2:11" ht="20.100000000000001" customHeight="1">
      <c r="B10" s="111" t="s">
        <v>9</v>
      </c>
      <c r="C10" s="112"/>
      <c r="D10" s="41" t="s">
        <v>10</v>
      </c>
      <c r="E10" s="113" t="s">
        <v>11</v>
      </c>
      <c r="F10" s="114"/>
      <c r="G10" s="43" t="s">
        <v>12</v>
      </c>
      <c r="H10" s="42" t="s">
        <v>13</v>
      </c>
      <c r="I10" s="113" t="s">
        <v>14</v>
      </c>
      <c r="J10" s="114"/>
      <c r="K10" s="43" t="s">
        <v>15</v>
      </c>
    </row>
    <row r="11" spans="2:11" ht="20.100000000000001" customHeight="1">
      <c r="B11" s="115">
        <v>1</v>
      </c>
      <c r="C11" s="116"/>
      <c r="D11" s="120" t="s">
        <v>16</v>
      </c>
      <c r="E11" s="115"/>
      <c r="F11" s="116"/>
      <c r="G11" s="46">
        <v>107</v>
      </c>
      <c r="H11" s="61">
        <v>107</v>
      </c>
      <c r="I11" s="117">
        <v>0</v>
      </c>
      <c r="J11" s="118"/>
      <c r="K11" s="53" t="s">
        <v>83</v>
      </c>
    </row>
    <row r="12" spans="2:11">
      <c r="B12" s="115">
        <v>2</v>
      </c>
      <c r="C12" s="116"/>
      <c r="D12" s="121"/>
      <c r="E12" s="119"/>
      <c r="F12" s="119"/>
      <c r="G12" s="46">
        <v>108</v>
      </c>
      <c r="H12" s="61">
        <v>108</v>
      </c>
      <c r="I12" s="117">
        <v>0</v>
      </c>
      <c r="J12" s="118"/>
      <c r="K12" s="54" t="s">
        <v>84</v>
      </c>
    </row>
    <row r="13" spans="2:11">
      <c r="B13" s="115">
        <v>3</v>
      </c>
      <c r="C13" s="116"/>
      <c r="D13" s="121"/>
      <c r="E13" s="119"/>
      <c r="F13" s="119"/>
      <c r="G13" s="46">
        <v>67</v>
      </c>
      <c r="H13" s="61">
        <v>67</v>
      </c>
      <c r="I13" s="117">
        <v>0</v>
      </c>
      <c r="J13" s="118"/>
      <c r="K13" s="54" t="s">
        <v>89</v>
      </c>
    </row>
    <row r="14" spans="2:11">
      <c r="B14" s="44"/>
      <c r="C14" s="45"/>
      <c r="D14" s="121"/>
      <c r="E14" s="119"/>
      <c r="F14" s="119"/>
      <c r="G14" s="46">
        <v>66</v>
      </c>
      <c r="H14" s="61">
        <v>66</v>
      </c>
      <c r="I14" s="117">
        <v>0</v>
      </c>
      <c r="J14" s="118"/>
      <c r="K14" s="55" t="s">
        <v>90</v>
      </c>
    </row>
    <row r="15" spans="2:11">
      <c r="B15" s="115">
        <v>4</v>
      </c>
      <c r="C15" s="116"/>
      <c r="D15" s="121"/>
      <c r="E15" s="119"/>
      <c r="F15" s="119"/>
      <c r="G15" s="46">
        <v>57</v>
      </c>
      <c r="H15" s="61">
        <v>57</v>
      </c>
      <c r="I15" s="117">
        <v>0</v>
      </c>
      <c r="J15" s="118"/>
      <c r="K15" s="54" t="s">
        <v>86</v>
      </c>
    </row>
    <row r="16" spans="2:11">
      <c r="B16" s="115">
        <v>5</v>
      </c>
      <c r="C16" s="116"/>
      <c r="D16" s="121"/>
      <c r="E16" s="119"/>
      <c r="F16" s="119"/>
      <c r="G16" s="46">
        <v>65</v>
      </c>
      <c r="H16" s="61">
        <v>65</v>
      </c>
      <c r="I16" s="117">
        <v>0</v>
      </c>
      <c r="J16" s="118"/>
      <c r="K16" s="54" t="s">
        <v>85</v>
      </c>
    </row>
    <row r="17" spans="2:11">
      <c r="B17" s="115">
        <v>6</v>
      </c>
      <c r="C17" s="116"/>
      <c r="D17" s="121"/>
      <c r="E17" s="119"/>
      <c r="F17" s="119"/>
      <c r="G17" s="46">
        <v>59</v>
      </c>
      <c r="H17" s="61">
        <v>59</v>
      </c>
      <c r="I17" s="117">
        <v>0</v>
      </c>
      <c r="J17" s="118"/>
      <c r="K17" s="54" t="s">
        <v>87</v>
      </c>
    </row>
    <row r="18" spans="2:11">
      <c r="B18" s="62"/>
      <c r="C18" s="63"/>
      <c r="D18" s="121"/>
      <c r="E18" s="62"/>
      <c r="F18" s="63"/>
      <c r="G18" s="61">
        <v>22.41</v>
      </c>
      <c r="H18" s="61">
        <v>22.41</v>
      </c>
      <c r="I18" s="117">
        <v>0</v>
      </c>
      <c r="J18" s="118"/>
      <c r="K18" s="54" t="s">
        <v>91</v>
      </c>
    </row>
    <row r="19" spans="2:11">
      <c r="B19" s="62"/>
      <c r="C19" s="63"/>
      <c r="D19" s="121"/>
      <c r="E19" s="62"/>
      <c r="F19" s="63"/>
      <c r="G19" s="61">
        <v>30.78</v>
      </c>
      <c r="H19" s="61">
        <v>30.78</v>
      </c>
      <c r="I19" s="117">
        <v>0</v>
      </c>
      <c r="J19" s="118"/>
      <c r="K19" s="54" t="s">
        <v>92</v>
      </c>
    </row>
    <row r="20" spans="2:11">
      <c r="B20" s="62"/>
      <c r="C20" s="63"/>
      <c r="D20" s="121"/>
      <c r="E20" s="62"/>
      <c r="F20" s="63"/>
      <c r="G20" s="61">
        <v>20.73</v>
      </c>
      <c r="H20" s="61">
        <v>20.73</v>
      </c>
      <c r="I20" s="117">
        <v>0</v>
      </c>
      <c r="J20" s="118"/>
      <c r="K20" s="54" t="s">
        <v>93</v>
      </c>
    </row>
    <row r="21" spans="2:11">
      <c r="B21" s="62"/>
      <c r="C21" s="63"/>
      <c r="D21" s="121"/>
      <c r="E21" s="62"/>
      <c r="F21" s="63"/>
      <c r="G21" s="61">
        <v>29.38</v>
      </c>
      <c r="H21" s="61">
        <v>29.38</v>
      </c>
      <c r="I21" s="117">
        <v>0</v>
      </c>
      <c r="J21" s="118"/>
      <c r="K21" s="54" t="s">
        <v>94</v>
      </c>
    </row>
    <row r="22" spans="2:11">
      <c r="B22" s="115">
        <v>7</v>
      </c>
      <c r="C22" s="116"/>
      <c r="D22" s="121"/>
      <c r="E22" s="115"/>
      <c r="F22" s="116"/>
      <c r="G22" s="46">
        <v>55</v>
      </c>
      <c r="H22" s="46">
        <v>5</v>
      </c>
      <c r="I22" s="117">
        <v>50</v>
      </c>
      <c r="J22" s="118"/>
      <c r="K22" s="54" t="s">
        <v>88</v>
      </c>
    </row>
    <row r="23" spans="2:11">
      <c r="B23" s="115">
        <v>8</v>
      </c>
      <c r="C23" s="116"/>
      <c r="D23" s="120" t="s">
        <v>95</v>
      </c>
      <c r="E23" s="119"/>
      <c r="F23" s="119"/>
      <c r="G23" s="46">
        <v>51.6</v>
      </c>
      <c r="H23" s="46">
        <v>0</v>
      </c>
      <c r="I23" s="117">
        <f>G23-H23</f>
        <v>51.6</v>
      </c>
      <c r="J23" s="118"/>
      <c r="K23" s="54" t="s">
        <v>96</v>
      </c>
    </row>
    <row r="24" spans="2:11">
      <c r="B24" s="62"/>
      <c r="C24" s="63"/>
      <c r="D24" s="121"/>
      <c r="E24" s="60"/>
      <c r="F24" s="60"/>
      <c r="G24" s="61">
        <v>27</v>
      </c>
      <c r="H24" s="61">
        <v>24</v>
      </c>
      <c r="I24" s="117">
        <f t="shared" ref="I24:I26" si="0">G24-H24</f>
        <v>3</v>
      </c>
      <c r="J24" s="118"/>
      <c r="K24" s="54" t="s">
        <v>104</v>
      </c>
    </row>
    <row r="25" spans="2:11">
      <c r="B25" s="62"/>
      <c r="C25" s="63"/>
      <c r="D25" s="121"/>
      <c r="E25" s="60"/>
      <c r="F25" s="60"/>
      <c r="G25" s="61">
        <v>81</v>
      </c>
      <c r="H25" s="61"/>
      <c r="I25" s="117">
        <f t="shared" si="0"/>
        <v>81</v>
      </c>
      <c r="J25" s="118"/>
      <c r="K25" s="54" t="s">
        <v>103</v>
      </c>
    </row>
    <row r="26" spans="2:11">
      <c r="B26" s="62"/>
      <c r="C26" s="63"/>
      <c r="D26" s="121"/>
      <c r="E26" s="60"/>
      <c r="F26" s="60"/>
      <c r="G26" s="61">
        <v>99.98</v>
      </c>
      <c r="H26" s="61"/>
      <c r="I26" s="117">
        <f t="shared" si="0"/>
        <v>99.98</v>
      </c>
      <c r="J26" s="118"/>
      <c r="K26" s="53" t="s">
        <v>102</v>
      </c>
    </row>
    <row r="27" spans="2:11" ht="20.100000000000001" customHeight="1">
      <c r="B27" s="115">
        <v>9</v>
      </c>
      <c r="C27" s="116"/>
      <c r="D27" s="121"/>
      <c r="E27" s="119"/>
      <c r="F27" s="119"/>
      <c r="G27" s="46">
        <v>50</v>
      </c>
      <c r="H27" s="46">
        <v>0</v>
      </c>
      <c r="I27" s="117">
        <v>50</v>
      </c>
      <c r="J27" s="118"/>
      <c r="K27" s="53" t="s">
        <v>101</v>
      </c>
    </row>
    <row r="28" spans="2:11" ht="20.100000000000001" customHeight="1">
      <c r="B28" s="62"/>
      <c r="C28" s="63"/>
      <c r="D28" s="121"/>
      <c r="E28" s="60"/>
      <c r="F28" s="60"/>
      <c r="G28" s="61">
        <v>114.5</v>
      </c>
      <c r="H28" s="61">
        <v>60</v>
      </c>
      <c r="I28" s="117">
        <f t="shared" ref="I28:I29" si="1">G28-H28</f>
        <v>54.5</v>
      </c>
      <c r="J28" s="118"/>
      <c r="K28" s="53" t="s">
        <v>100</v>
      </c>
    </row>
    <row r="29" spans="2:11" ht="20.100000000000001" customHeight="1">
      <c r="B29" s="115">
        <v>10</v>
      </c>
      <c r="C29" s="116"/>
      <c r="D29" s="122"/>
      <c r="E29" s="119"/>
      <c r="F29" s="119"/>
      <c r="G29" s="46">
        <v>80</v>
      </c>
      <c r="H29" s="46">
        <v>71</v>
      </c>
      <c r="I29" s="117">
        <f t="shared" si="1"/>
        <v>9</v>
      </c>
      <c r="J29" s="118"/>
      <c r="K29" s="53" t="s">
        <v>99</v>
      </c>
    </row>
    <row r="30" spans="2:11" ht="20.100000000000001" customHeight="1">
      <c r="B30" s="115"/>
      <c r="C30" s="123"/>
      <c r="D30" s="66" t="s">
        <v>105</v>
      </c>
      <c r="E30" s="71"/>
      <c r="F30" s="68"/>
      <c r="G30" s="67">
        <v>1284</v>
      </c>
      <c r="H30" s="67">
        <v>1284</v>
      </c>
      <c r="I30" s="64"/>
      <c r="J30" s="65"/>
      <c r="K30" s="53"/>
    </row>
    <row r="31" spans="2:11" ht="20.100000000000001" customHeight="1">
      <c r="B31" s="113" t="s">
        <v>17</v>
      </c>
      <c r="C31" s="126"/>
      <c r="D31" s="126"/>
      <c r="E31" s="126"/>
      <c r="F31" s="114"/>
      <c r="G31" s="47">
        <f>SUM(G11:G30)</f>
        <v>2475.38</v>
      </c>
      <c r="H31" s="47">
        <f>SUM(H11:H30)</f>
        <v>2076.3000000000002</v>
      </c>
      <c r="I31" s="127">
        <f>SUM(I11:J29)</f>
        <v>399.08</v>
      </c>
      <c r="J31" s="128"/>
      <c r="K31" s="56"/>
    </row>
    <row r="32" spans="2:11" ht="20.100000000000001" customHeight="1">
      <c r="B32" s="40"/>
      <c r="C32" s="40"/>
      <c r="D32" s="40"/>
      <c r="E32" s="40"/>
      <c r="F32" s="40"/>
      <c r="G32" s="40"/>
      <c r="H32" s="40"/>
      <c r="I32" s="40"/>
      <c r="J32" s="57"/>
      <c r="K32" s="40"/>
    </row>
    <row r="33" spans="1:11" ht="20.100000000000001" customHeight="1">
      <c r="B33" s="129" t="s">
        <v>13</v>
      </c>
      <c r="C33" s="129"/>
      <c r="D33" s="129"/>
      <c r="E33" s="129"/>
      <c r="F33" s="129"/>
      <c r="G33" s="129" t="s">
        <v>18</v>
      </c>
      <c r="H33" s="129"/>
      <c r="I33" s="129"/>
      <c r="J33" s="129"/>
      <c r="K33" s="43" t="s">
        <v>19</v>
      </c>
    </row>
    <row r="34" spans="1:11" ht="20.100000000000001" customHeight="1">
      <c r="B34" s="130">
        <f>H31</f>
        <v>2076.3000000000002</v>
      </c>
      <c r="C34" s="130"/>
      <c r="D34" s="130"/>
      <c r="E34" s="130"/>
      <c r="F34" s="130"/>
      <c r="G34" s="130">
        <f>I31</f>
        <v>399.08</v>
      </c>
      <c r="H34" s="130"/>
      <c r="I34" s="130"/>
      <c r="J34" s="130"/>
      <c r="K34" s="58">
        <f>SUM(B34:J34)</f>
        <v>2475.38</v>
      </c>
    </row>
    <row r="35" spans="1:11" ht="20.100000000000001" customHeight="1"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 ht="20.100000000000001" customHeight="1">
      <c r="B36" s="40" t="s">
        <v>20</v>
      </c>
      <c r="C36" s="40"/>
      <c r="D36" s="40"/>
      <c r="E36" s="40"/>
      <c r="F36" s="40" t="s">
        <v>21</v>
      </c>
      <c r="G36" s="40" t="s">
        <v>22</v>
      </c>
      <c r="H36" s="40"/>
      <c r="I36" s="40"/>
      <c r="J36" s="40" t="s">
        <v>23</v>
      </c>
      <c r="K36" s="40"/>
    </row>
    <row r="39" spans="1:11" ht="17.649999999999999">
      <c r="A39" s="73" t="s">
        <v>24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1" spans="1:11" ht="20.100000000000001" customHeight="1">
      <c r="B41" s="30"/>
      <c r="C41" s="31"/>
      <c r="D41" s="32" t="s">
        <v>1</v>
      </c>
      <c r="E41" s="32"/>
      <c r="F41" s="104" t="str">
        <f>F5</f>
        <v>陈微微</v>
      </c>
      <c r="G41" s="104"/>
      <c r="H41" s="32" t="s">
        <v>2</v>
      </c>
      <c r="I41" s="31"/>
      <c r="J41" s="104" t="str">
        <f>J5</f>
        <v>经理</v>
      </c>
      <c r="K41" s="105"/>
    </row>
    <row r="42" spans="1:11" ht="20.100000000000001" customHeight="1">
      <c r="B42" s="33"/>
      <c r="C42" s="34"/>
      <c r="D42" s="35" t="s">
        <v>3</v>
      </c>
      <c r="E42" s="35"/>
      <c r="F42" s="106" t="str">
        <f>F6</f>
        <v>上海、成都</v>
      </c>
      <c r="G42" s="106"/>
      <c r="H42" s="35" t="s">
        <v>5</v>
      </c>
      <c r="I42" s="34"/>
      <c r="J42" s="106">
        <f>J6</f>
        <v>0</v>
      </c>
      <c r="K42" s="107"/>
    </row>
    <row r="43" spans="1:11" ht="20.100000000000001" customHeight="1">
      <c r="B43" s="33"/>
      <c r="C43" s="34"/>
      <c r="D43" s="35" t="s">
        <v>6</v>
      </c>
      <c r="E43" s="35"/>
      <c r="F43" s="106" t="str">
        <f>F7</f>
        <v>7.7-7.12</v>
      </c>
      <c r="G43" s="106"/>
      <c r="H43" s="35" t="s">
        <v>7</v>
      </c>
      <c r="I43" s="51"/>
      <c r="J43" s="108">
        <f>J7</f>
        <v>42931</v>
      </c>
      <c r="K43" s="107"/>
    </row>
    <row r="44" spans="1:11" ht="20.100000000000001" customHeight="1">
      <c r="B44" s="36"/>
      <c r="C44" s="37"/>
      <c r="D44" s="38"/>
      <c r="E44" s="38"/>
      <c r="F44" s="39"/>
      <c r="G44" s="39"/>
      <c r="H44" s="38" t="s">
        <v>8</v>
      </c>
      <c r="I44" s="52"/>
      <c r="J44" s="124" t="str">
        <f>J8</f>
        <v>HMOA-190708-SXY601</v>
      </c>
      <c r="K44" s="110"/>
    </row>
    <row r="45" spans="1:11" ht="20.100000000000001" customHeight="1"/>
    <row r="46" spans="1:11" ht="20.100000000000001" customHeight="1">
      <c r="B46" s="119"/>
      <c r="C46" s="119"/>
      <c r="D46" s="48" t="s">
        <v>25</v>
      </c>
      <c r="E46" s="119" t="s">
        <v>26</v>
      </c>
      <c r="F46" s="119"/>
      <c r="G46" s="46" t="s">
        <v>27</v>
      </c>
      <c r="H46" s="46" t="s">
        <v>28</v>
      </c>
      <c r="I46" s="125" t="s">
        <v>17</v>
      </c>
      <c r="J46" s="125"/>
      <c r="K46" s="59" t="s">
        <v>15</v>
      </c>
    </row>
    <row r="47" spans="1:11">
      <c r="B47" s="119">
        <v>1</v>
      </c>
      <c r="C47" s="119"/>
      <c r="D47" s="48" t="s">
        <v>97</v>
      </c>
      <c r="E47" s="119" t="s">
        <v>98</v>
      </c>
      <c r="F47" s="119"/>
      <c r="G47" s="46"/>
      <c r="H47" s="46">
        <v>8</v>
      </c>
      <c r="I47" s="117">
        <v>1100</v>
      </c>
      <c r="J47" s="118"/>
      <c r="K47" s="59"/>
    </row>
    <row r="48" spans="1:11" ht="20.100000000000001" customHeight="1">
      <c r="B48" s="119">
        <v>2</v>
      </c>
      <c r="C48" s="119"/>
      <c r="D48" s="48"/>
      <c r="E48" s="119"/>
      <c r="F48" s="119"/>
      <c r="G48" s="46"/>
      <c r="H48" s="46"/>
      <c r="I48" s="117"/>
      <c r="J48" s="118"/>
      <c r="K48" s="59"/>
    </row>
    <row r="49" spans="2:11" ht="20.100000000000001" customHeight="1">
      <c r="B49" s="119">
        <v>3</v>
      </c>
      <c r="C49" s="119"/>
      <c r="D49" s="49"/>
      <c r="E49" s="119"/>
      <c r="F49" s="119"/>
      <c r="G49" s="46"/>
      <c r="H49" s="46"/>
      <c r="I49" s="117"/>
      <c r="J49" s="118"/>
      <c r="K49" s="54"/>
    </row>
    <row r="50" spans="2:11" ht="20.100000000000001" customHeight="1">
      <c r="B50" s="113" t="s">
        <v>17</v>
      </c>
      <c r="C50" s="126"/>
      <c r="D50" s="126"/>
      <c r="E50" s="126"/>
      <c r="F50" s="114"/>
      <c r="G50" s="47"/>
      <c r="H50" s="47"/>
      <c r="I50" s="127">
        <f>SUM(I47:J49)</f>
        <v>1100</v>
      </c>
      <c r="J50" s="128"/>
      <c r="K50" s="56"/>
    </row>
    <row r="51" spans="2:11" ht="20.100000000000001" customHeight="1">
      <c r="B51" s="40" t="s">
        <v>20</v>
      </c>
      <c r="C51" s="40"/>
      <c r="D51" s="40"/>
      <c r="E51" s="40"/>
      <c r="F51" s="40" t="s">
        <v>21</v>
      </c>
      <c r="G51" s="40" t="s">
        <v>22</v>
      </c>
      <c r="H51" s="40"/>
      <c r="I51" s="40"/>
      <c r="J51" s="40" t="s">
        <v>23</v>
      </c>
      <c r="K51" s="40"/>
    </row>
  </sheetData>
  <mergeCells count="82">
    <mergeCell ref="F42:G42"/>
    <mergeCell ref="J42:K42"/>
    <mergeCell ref="B31:F31"/>
    <mergeCell ref="I31:J31"/>
    <mergeCell ref="B50:F50"/>
    <mergeCell ref="I50:J50"/>
    <mergeCell ref="B49:C49"/>
    <mergeCell ref="E49:F49"/>
    <mergeCell ref="I49:J49"/>
    <mergeCell ref="F43:G43"/>
    <mergeCell ref="J43:K43"/>
    <mergeCell ref="B33:F33"/>
    <mergeCell ref="G33:J33"/>
    <mergeCell ref="B34:F34"/>
    <mergeCell ref="G34:J34"/>
    <mergeCell ref="A39:K39"/>
    <mergeCell ref="F41:G41"/>
    <mergeCell ref="J41:K41"/>
    <mergeCell ref="B48:C48"/>
    <mergeCell ref="E48:F48"/>
    <mergeCell ref="I48:J48"/>
    <mergeCell ref="J44:K44"/>
    <mergeCell ref="B46:C46"/>
    <mergeCell ref="E46:F46"/>
    <mergeCell ref="I46:J46"/>
    <mergeCell ref="B47:C47"/>
    <mergeCell ref="E47:F47"/>
    <mergeCell ref="I47:J47"/>
    <mergeCell ref="D23:D29"/>
    <mergeCell ref="I24:J24"/>
    <mergeCell ref="I25:J25"/>
    <mergeCell ref="I26:J26"/>
    <mergeCell ref="B30:C30"/>
    <mergeCell ref="B23:C23"/>
    <mergeCell ref="E23:F23"/>
    <mergeCell ref="I23:J23"/>
    <mergeCell ref="B27:C27"/>
    <mergeCell ref="E27:F27"/>
    <mergeCell ref="I27:J27"/>
    <mergeCell ref="I28:J28"/>
    <mergeCell ref="B29:C29"/>
    <mergeCell ref="E29:F29"/>
    <mergeCell ref="I29:J29"/>
    <mergeCell ref="B17:C17"/>
    <mergeCell ref="E17:F17"/>
    <mergeCell ref="I17:J17"/>
    <mergeCell ref="B22:C22"/>
    <mergeCell ref="E22:F22"/>
    <mergeCell ref="I22:J22"/>
    <mergeCell ref="I18:J18"/>
    <mergeCell ref="I19:J19"/>
    <mergeCell ref="I20:J20"/>
    <mergeCell ref="I21:J21"/>
    <mergeCell ref="D11:D22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2019-07-16T07:23:38Z</cp:lastPrinted>
  <dcterms:created xsi:type="dcterms:W3CDTF">2014-04-15T08:52:00Z</dcterms:created>
  <dcterms:modified xsi:type="dcterms:W3CDTF">2019-08-09T03:20:58Z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