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1190" windowHeight="2745"/>
  </bookViews>
  <sheets>
    <sheet name="国际贸易部项目" sheetId="1" r:id="rId1"/>
  </sheets>
  <definedNames>
    <definedName name="_xlnm.Print_Area" localSheetId="0">国际贸易部项目!$A$6:$E$23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1" l="1"/>
  <c r="G26" i="1"/>
  <c r="G10" i="1"/>
  <c r="G12" i="1"/>
  <c r="G14" i="1"/>
  <c r="G16" i="1"/>
  <c r="G17" i="1"/>
  <c r="G19" i="1"/>
  <c r="G20" i="1"/>
  <c r="G21" i="1"/>
  <c r="G22" i="1"/>
  <c r="G15" i="1"/>
  <c r="G11" i="1"/>
  <c r="G28" i="1"/>
  <c r="G13" i="1"/>
  <c r="G18" i="1"/>
  <c r="G23" i="1"/>
  <c r="G24" i="1"/>
  <c r="G29" i="1"/>
</calcChain>
</file>

<file path=xl/sharedStrings.xml><?xml version="1.0" encoding="utf-8"?>
<sst xmlns="http://schemas.openxmlformats.org/spreadsheetml/2006/main" count="59" uniqueCount="52">
  <si>
    <t>项目</t>
  </si>
  <si>
    <t>数量</t>
  </si>
  <si>
    <t>单位</t>
  </si>
  <si>
    <t>项目名称:</t>
    <phoneticPr fontId="17" type="noConversion"/>
  </si>
  <si>
    <t>报价概览:</t>
    <phoneticPr fontId="21" type="noConversion"/>
  </si>
  <si>
    <t>单价</t>
  </si>
  <si>
    <t>总价</t>
  </si>
  <si>
    <t>小计</t>
  </si>
  <si>
    <t>合计</t>
  </si>
  <si>
    <t>税收（增值税专用发票）</t>
    <phoneticPr fontId="17" type="noConversion"/>
  </si>
  <si>
    <t>详细描述</t>
    <phoneticPr fontId="17" type="noConversion"/>
  </si>
  <si>
    <t>纪念册</t>
    <phoneticPr fontId="17" type="noConversion"/>
  </si>
  <si>
    <t>台历</t>
    <phoneticPr fontId="17" type="noConversion"/>
  </si>
  <si>
    <t>笔记本</t>
    <phoneticPr fontId="17" type="noConversion"/>
  </si>
  <si>
    <t>竖版简约台历</t>
    <phoneticPr fontId="17" type="noConversion"/>
  </si>
  <si>
    <t>A4大小，封面特殊工艺（如雕花或烫金）</t>
    <phoneticPr fontId="17" type="noConversion"/>
  </si>
  <si>
    <t>本</t>
    <phoneticPr fontId="17" type="noConversion"/>
  </si>
  <si>
    <t>宣传视频</t>
    <phoneticPr fontId="17" type="noConversion"/>
  </si>
  <si>
    <t>3-5分钟，需拍摄</t>
    <phoneticPr fontId="17" type="noConversion"/>
  </si>
  <si>
    <t>条</t>
    <phoneticPr fontId="17" type="noConversion"/>
  </si>
  <si>
    <t>横幅</t>
    <phoneticPr fontId="17" type="noConversion"/>
  </si>
  <si>
    <t>SGM恳谈会（员工发展中心）</t>
    <phoneticPr fontId="17" type="noConversion"/>
  </si>
  <si>
    <t>午餐，餐标75元/人</t>
    <phoneticPr fontId="17" type="noConversion"/>
  </si>
  <si>
    <t>SGM恳谈会晚餐</t>
    <phoneticPr fontId="17" type="noConversion"/>
  </si>
  <si>
    <t>社会餐厅晚餐，餐标300元/人</t>
    <phoneticPr fontId="17" type="noConversion"/>
  </si>
  <si>
    <t>个</t>
    <phoneticPr fontId="17" type="noConversion"/>
  </si>
  <si>
    <t>组</t>
    <phoneticPr fontId="17" type="noConversion"/>
  </si>
  <si>
    <t>套</t>
    <phoneticPr fontId="17" type="noConversion"/>
  </si>
  <si>
    <t>人</t>
    <phoneticPr fontId="17" type="noConversion"/>
  </si>
  <si>
    <t>软饮</t>
    <phoneticPr fontId="17" type="noConversion"/>
  </si>
  <si>
    <t>恳谈会预留费用</t>
    <phoneticPr fontId="17" type="noConversion"/>
  </si>
  <si>
    <t>午餐及晚餐用酒水饮料，标准50元/人</t>
    <phoneticPr fontId="17" type="noConversion"/>
  </si>
  <si>
    <t>服务费</t>
    <phoneticPr fontId="17" type="noConversion"/>
  </si>
  <si>
    <t>舞台剧脚本创意</t>
    <phoneticPr fontId="17" type="noConversion"/>
  </si>
  <si>
    <t>舞台剧服装道具租借</t>
    <phoneticPr fontId="17" type="noConversion"/>
  </si>
  <si>
    <t>次</t>
    <phoneticPr fontId="17" type="noConversion"/>
  </si>
  <si>
    <t>舞台剧排练导师（上戏毕业专业导师）</t>
    <phoneticPr fontId="17" type="noConversion"/>
  </si>
  <si>
    <t>卡拉OK机器租借（台式触摸屏+3T硬盘+点歌机）</t>
    <phoneticPr fontId="17" type="noConversion"/>
  </si>
  <si>
    <t>纪念册排版创意设计</t>
    <phoneticPr fontId="17" type="noConversion"/>
  </si>
  <si>
    <t>台历排版创意设计</t>
    <phoneticPr fontId="17" type="noConversion"/>
  </si>
  <si>
    <t>笔记本排版创意设计</t>
    <phoneticPr fontId="17" type="noConversion"/>
  </si>
  <si>
    <t>皮质封面，封面压LOGO纹</t>
    <phoneticPr fontId="17" type="noConversion"/>
  </si>
  <si>
    <t>出口十万辆纪念活动</t>
    <phoneticPr fontId="17" type="noConversion"/>
  </si>
  <si>
    <t>报价项目</t>
    <phoneticPr fontId="17" type="noConversion"/>
  </si>
  <si>
    <t>报价时间</t>
    <phoneticPr fontId="17" type="noConversion"/>
  </si>
  <si>
    <t>报价单位</t>
    <phoneticPr fontId="17" type="noConversion"/>
  </si>
  <si>
    <t>报价有效期</t>
    <phoneticPr fontId="17" type="noConversion"/>
  </si>
  <si>
    <t>出口10万辆纪念活动</t>
    <phoneticPr fontId="17" type="noConversion"/>
  </si>
  <si>
    <t>康辉集团北京国际会议展览有限公司</t>
    <phoneticPr fontId="17" type="noConversion"/>
  </si>
  <si>
    <t>联系方式</t>
    <phoneticPr fontId="17" type="noConversion"/>
  </si>
  <si>
    <t>何欢 021-50851910</t>
    <phoneticPr fontId="17" type="noConversion"/>
  </si>
  <si>
    <t xml:space="preserve">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</si>
</sst>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[$-409]mmm/yy;@"/>
  </numFmts>
  <fonts count="26" x14ac:knownFonts="1">
    <font>
      <sz val="12"/>
      <name val="宋体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176" fontId="19" fillId="0" borderId="0">
      <alignment vertical="center"/>
    </xf>
    <xf numFmtId="0" fontId="1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/>
    <xf numFmtId="0" fontId="1" fillId="0" borderId="0"/>
    <xf numFmtId="0" fontId="7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9" borderId="10" xfId="10" applyNumberFormat="1" applyFont="1" applyFill="1" applyBorder="1" applyAlignment="1">
      <alignment horizontal="center" vertical="center" wrapText="1"/>
    </xf>
    <xf numFmtId="0" fontId="24" fillId="0" borderId="10" xfId="10" applyNumberFormat="1" applyFont="1" applyFill="1" applyBorder="1" applyAlignment="1">
      <alignment horizontal="center" vertical="center" wrapText="1"/>
    </xf>
    <xf numFmtId="43" fontId="24" fillId="0" borderId="10" xfId="23" applyFont="1" applyBorder="1" applyAlignment="1">
      <alignment horizontal="right" vertical="center" wrapText="1"/>
    </xf>
    <xf numFmtId="43" fontId="24" fillId="0" borderId="10" xfId="23" applyFont="1" applyFill="1" applyBorder="1" applyAlignment="1">
      <alignment horizontal="right" vertical="center" wrapText="1"/>
    </xf>
    <xf numFmtId="58" fontId="24" fillId="9" borderId="10" xfId="11" applyNumberFormat="1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2" applyNumberFormat="1" applyFont="1" applyFill="1">
      <alignment vertical="center"/>
    </xf>
    <xf numFmtId="0" fontId="25" fillId="0" borderId="0" xfId="0" applyFont="1" applyFill="1" applyAlignment="1"/>
    <xf numFmtId="0" fontId="25" fillId="0" borderId="0" xfId="0" applyFont="1" applyAlignment="1"/>
    <xf numFmtId="0" fontId="24" fillId="0" borderId="10" xfId="10" applyNumberFormat="1" applyFont="1" applyFill="1" applyBorder="1" applyAlignment="1">
      <alignment horizontal="center" vertical="center" wrapText="1"/>
    </xf>
    <xf numFmtId="31" fontId="24" fillId="0" borderId="0" xfId="0" applyNumberFormat="1" applyFont="1" applyAlignment="1">
      <alignment horizontal="left" vertical="center"/>
    </xf>
    <xf numFmtId="43" fontId="24" fillId="0" borderId="0" xfId="0" applyNumberFormat="1" applyFont="1" applyAlignment="1">
      <alignment horizontal="center" vertical="center"/>
    </xf>
    <xf numFmtId="0" fontId="22" fillId="0" borderId="10" xfId="2" applyNumberFormat="1" applyFont="1" applyFill="1" applyBorder="1" applyAlignment="1">
      <alignment horizontal="center" vertical="center"/>
    </xf>
    <xf numFmtId="0" fontId="23" fillId="9" borderId="10" xfId="1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14" fontId="22" fillId="0" borderId="10" xfId="2" applyNumberFormat="1" applyFont="1" applyFill="1" applyBorder="1" applyAlignment="1">
      <alignment horizontal="center" vertical="center"/>
    </xf>
    <xf numFmtId="0" fontId="24" fillId="0" borderId="17" xfId="10" applyNumberFormat="1" applyFont="1" applyFill="1" applyBorder="1" applyAlignment="1">
      <alignment horizontal="center" vertical="center" wrapText="1"/>
    </xf>
    <xf numFmtId="0" fontId="24" fillId="0" borderId="18" xfId="10" applyNumberFormat="1" applyFont="1" applyFill="1" applyBorder="1" applyAlignment="1">
      <alignment horizontal="center" vertical="center" wrapText="1"/>
    </xf>
    <xf numFmtId="0" fontId="24" fillId="0" borderId="17" xfId="11" applyFont="1" applyFill="1" applyBorder="1" applyAlignment="1">
      <alignment horizontal="center" vertical="center" wrapText="1"/>
    </xf>
    <xf numFmtId="0" fontId="24" fillId="0" borderId="18" xfId="11" applyFont="1" applyFill="1" applyBorder="1" applyAlignment="1">
      <alignment horizontal="center" vertical="center" wrapText="1"/>
    </xf>
    <xf numFmtId="9" fontId="24" fillId="0" borderId="17" xfId="11" applyNumberFormat="1" applyFont="1" applyFill="1" applyBorder="1" applyAlignment="1">
      <alignment horizontal="center" vertical="center" wrapText="1"/>
    </xf>
    <xf numFmtId="0" fontId="24" fillId="0" borderId="19" xfId="11" applyFont="1" applyFill="1" applyBorder="1" applyAlignment="1">
      <alignment horizontal="center" vertical="center" wrapText="1"/>
    </xf>
    <xf numFmtId="0" fontId="24" fillId="0" borderId="10" xfId="11" applyFont="1" applyFill="1" applyBorder="1" applyAlignment="1">
      <alignment horizontal="center" vertical="center" wrapText="1"/>
    </xf>
    <xf numFmtId="10" fontId="24" fillId="0" borderId="10" xfId="11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10" applyNumberFormat="1" applyFont="1" applyFill="1" applyBorder="1" applyAlignment="1">
      <alignment horizontal="center" vertical="center" wrapText="1"/>
    </xf>
    <xf numFmtId="0" fontId="24" fillId="0" borderId="12" xfId="10" applyNumberFormat="1" applyFont="1" applyFill="1" applyBorder="1" applyAlignment="1">
      <alignment horizontal="center" vertical="center" wrapText="1"/>
    </xf>
    <xf numFmtId="0" fontId="24" fillId="0" borderId="13" xfId="10" applyNumberFormat="1" applyFont="1" applyFill="1" applyBorder="1" applyAlignment="1">
      <alignment horizontal="center" vertical="center" wrapText="1"/>
    </xf>
    <xf numFmtId="0" fontId="24" fillId="0" borderId="14" xfId="10" applyNumberFormat="1" applyFont="1" applyFill="1" applyBorder="1" applyAlignment="1">
      <alignment horizontal="center" vertical="center" wrapText="1"/>
    </xf>
    <xf numFmtId="0" fontId="24" fillId="0" borderId="15" xfId="10" applyNumberFormat="1" applyFont="1" applyFill="1" applyBorder="1" applyAlignment="1">
      <alignment horizontal="center" vertical="center" wrapText="1"/>
    </xf>
    <xf numFmtId="0" fontId="24" fillId="0" borderId="16" xfId="1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10" applyNumberFormat="1" applyFont="1" applyFill="1" applyBorder="1" applyAlignment="1">
      <alignment horizontal="center" vertical="center" wrapText="1"/>
    </xf>
  </cellXfs>
  <cellStyles count="24">
    <cellStyle name="_ET_STYLE_NoName_00_" xfId="1"/>
    <cellStyle name="Normal 3" xfId="2"/>
    <cellStyle name="Style 1" xfId="3"/>
    <cellStyle name="标题" xfId="4" builtinId="15" customBuiltin="1"/>
    <cellStyle name="标题 1" xfId="5" builtinId="16" customBuiltin="1"/>
    <cellStyle name="标题 2" xfId="6" builtinId="17" customBuiltin="1"/>
    <cellStyle name="标题 3" xfId="7" builtinId="18" customBuiltin="1"/>
    <cellStyle name="标题 4" xfId="8" builtinId="19" customBuiltin="1"/>
    <cellStyle name="差" xfId="9" builtinId="27" customBuiltin="1"/>
    <cellStyle name="常规" xfId="0" builtinId="0"/>
    <cellStyle name="常规_Sheet1" xfId="10"/>
    <cellStyle name="常规_Sow_enclave&amp;e10_xian_0106" xfId="11"/>
    <cellStyle name="好" xfId="12" builtinId="26" customBuiltin="1"/>
    <cellStyle name="汇总" xfId="13" builtinId="25" customBuiltin="1"/>
    <cellStyle name="计算" xfId="14" builtinId="22" customBuiltin="1"/>
    <cellStyle name="检查单元格" xfId="15" builtinId="23" customBuiltin="1"/>
    <cellStyle name="解释性文本" xfId="16" builtinId="53" customBuiltin="1"/>
    <cellStyle name="警告文本" xfId="17" builtinId="11" customBuiltin="1"/>
    <cellStyle name="链接单元格" xfId="18" builtinId="24" customBuiltin="1"/>
    <cellStyle name="千位分隔" xfId="23" builtinId="3"/>
    <cellStyle name="适中" xfId="19" builtinId="28" customBuiltin="1"/>
    <cellStyle name="输出" xfId="20" builtinId="21" customBuiltin="1"/>
    <cellStyle name="输入" xfId="21" builtinId="20" customBuiltin="1"/>
    <cellStyle name="注释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60"/>
  <sheetViews>
    <sheetView tabSelected="1" topLeftCell="A19" zoomScaleSheetLayoutView="85" workbookViewId="0">
      <selection activeCell="I27" sqref="I27"/>
    </sheetView>
  </sheetViews>
  <sheetFormatPr defaultRowHeight="20.100000000000001" customHeight="1" x14ac:dyDescent="0.15"/>
  <cols>
    <col min="1" max="1" width="9" style="1" bestFit="1" customWidth="1"/>
    <col min="2" max="2" width="15.625" style="1" customWidth="1"/>
    <col min="3" max="3" width="45.625" style="9" customWidth="1"/>
    <col min="4" max="5" width="6.625" style="1" customWidth="1"/>
    <col min="6" max="6" width="10.625" style="1" customWidth="1"/>
    <col min="7" max="7" width="12.625" style="8" customWidth="1"/>
    <col min="8" max="8" width="10.25" style="1" bestFit="1" customWidth="1"/>
    <col min="9" max="16384" width="9" style="1"/>
  </cols>
  <sheetData>
    <row r="1" spans="1:248" ht="20.100000000000001" customHeight="1" x14ac:dyDescent="0.15">
      <c r="A1" s="1" t="s">
        <v>43</v>
      </c>
      <c r="B1" s="1" t="s">
        <v>47</v>
      </c>
    </row>
    <row r="2" spans="1:248" ht="20.100000000000001" customHeight="1" x14ac:dyDescent="0.15">
      <c r="A2" s="1" t="s">
        <v>44</v>
      </c>
      <c r="B2" s="14">
        <v>43095</v>
      </c>
    </row>
    <row r="3" spans="1:248" ht="20.100000000000001" customHeight="1" x14ac:dyDescent="0.15">
      <c r="A3" s="1" t="s">
        <v>45</v>
      </c>
      <c r="B3" s="1" t="s">
        <v>48</v>
      </c>
    </row>
    <row r="4" spans="1:248" ht="20.100000000000001" customHeight="1" x14ac:dyDescent="0.15">
      <c r="A4" s="1" t="s">
        <v>46</v>
      </c>
      <c r="B4" s="14">
        <v>43098</v>
      </c>
    </row>
    <row r="5" spans="1:248" ht="20.100000000000001" customHeight="1" x14ac:dyDescent="0.15">
      <c r="A5" s="1" t="s">
        <v>49</v>
      </c>
      <c r="B5" s="1" t="s">
        <v>50</v>
      </c>
    </row>
    <row r="6" spans="1:248" s="12" customFormat="1" ht="20.100000000000001" customHeight="1" x14ac:dyDescent="0.3">
      <c r="A6" s="16" t="s">
        <v>3</v>
      </c>
      <c r="B6" s="16"/>
      <c r="C6" s="19" t="s">
        <v>42</v>
      </c>
      <c r="D6" s="19"/>
      <c r="E6" s="19"/>
      <c r="F6" s="19"/>
      <c r="G6" s="1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1"/>
      <c r="IH6" s="11"/>
      <c r="II6" s="11"/>
      <c r="IJ6" s="11"/>
      <c r="IK6" s="11"/>
      <c r="IL6" s="11"/>
    </row>
    <row r="7" spans="1:248" s="12" customFormat="1" ht="20.100000000000001" customHeight="1" x14ac:dyDescent="0.3">
      <c r="A7" s="16" t="s">
        <v>4</v>
      </c>
      <c r="B7" s="16"/>
      <c r="C7" s="16"/>
      <c r="D7" s="16"/>
      <c r="E7" s="16"/>
      <c r="F7" s="16"/>
      <c r="G7" s="16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1"/>
      <c r="IJ7" s="11"/>
      <c r="IK7" s="11"/>
      <c r="IL7" s="11"/>
      <c r="IM7" s="11"/>
      <c r="IN7" s="11"/>
    </row>
    <row r="8" spans="1:248" ht="20.100000000000001" customHeight="1" x14ac:dyDescent="0.15">
      <c r="A8" s="17" t="s">
        <v>0</v>
      </c>
      <c r="B8" s="18"/>
      <c r="C8" s="17" t="s">
        <v>10</v>
      </c>
      <c r="D8" s="17" t="s">
        <v>1</v>
      </c>
      <c r="E8" s="17" t="s">
        <v>2</v>
      </c>
      <c r="F8" s="17" t="s">
        <v>5</v>
      </c>
      <c r="G8" s="17" t="s">
        <v>6</v>
      </c>
    </row>
    <row r="9" spans="1:248" ht="20.100000000000001" customHeight="1" x14ac:dyDescent="0.15">
      <c r="A9" s="18"/>
      <c r="B9" s="18"/>
      <c r="C9" s="17"/>
      <c r="D9" s="17"/>
      <c r="E9" s="17"/>
      <c r="F9" s="17"/>
      <c r="G9" s="17"/>
    </row>
    <row r="10" spans="1:248" ht="20.100000000000001" customHeight="1" x14ac:dyDescent="0.15">
      <c r="A10" s="28" t="s">
        <v>11</v>
      </c>
      <c r="B10" s="29"/>
      <c r="C10" s="2" t="s">
        <v>38</v>
      </c>
      <c r="D10" s="2">
        <v>1</v>
      </c>
      <c r="E10" s="2" t="s">
        <v>35</v>
      </c>
      <c r="F10" s="4">
        <v>4000</v>
      </c>
      <c r="G10" s="5">
        <f>F10*D10</f>
        <v>4000</v>
      </c>
    </row>
    <row r="11" spans="1:248" ht="20.100000000000001" customHeight="1" x14ac:dyDescent="0.15">
      <c r="A11" s="30"/>
      <c r="B11" s="31"/>
      <c r="C11" s="2" t="s">
        <v>15</v>
      </c>
      <c r="D11" s="3">
        <v>1000</v>
      </c>
      <c r="E11" s="2" t="s">
        <v>16</v>
      </c>
      <c r="F11" s="4">
        <v>53</v>
      </c>
      <c r="G11" s="5">
        <f>F11*D11</f>
        <v>53000</v>
      </c>
    </row>
    <row r="12" spans="1:248" ht="20.100000000000001" customHeight="1" x14ac:dyDescent="0.15">
      <c r="A12" s="28" t="s">
        <v>12</v>
      </c>
      <c r="B12" s="29"/>
      <c r="C12" s="8" t="s">
        <v>39</v>
      </c>
      <c r="D12" s="2">
        <v>1</v>
      </c>
      <c r="E12" s="2" t="s">
        <v>35</v>
      </c>
      <c r="F12" s="4">
        <v>4000</v>
      </c>
      <c r="G12" s="5">
        <f t="shared" ref="G12:G20" si="0">F12*D12</f>
        <v>4000</v>
      </c>
    </row>
    <row r="13" spans="1:248" ht="20.100000000000001" customHeight="1" x14ac:dyDescent="0.15">
      <c r="A13" s="30"/>
      <c r="B13" s="31"/>
      <c r="C13" s="2" t="s">
        <v>14</v>
      </c>
      <c r="D13" s="13">
        <v>1000</v>
      </c>
      <c r="E13" s="2" t="s">
        <v>16</v>
      </c>
      <c r="F13" s="4">
        <v>30</v>
      </c>
      <c r="G13" s="5">
        <f t="shared" si="0"/>
        <v>30000</v>
      </c>
    </row>
    <row r="14" spans="1:248" ht="20.100000000000001" customHeight="1" x14ac:dyDescent="0.15">
      <c r="A14" s="28" t="s">
        <v>13</v>
      </c>
      <c r="B14" s="29"/>
      <c r="C14" s="8" t="s">
        <v>40</v>
      </c>
      <c r="D14" s="13">
        <v>1</v>
      </c>
      <c r="E14" s="2" t="s">
        <v>35</v>
      </c>
      <c r="F14" s="4">
        <v>4000</v>
      </c>
      <c r="G14" s="5">
        <f t="shared" si="0"/>
        <v>4000</v>
      </c>
    </row>
    <row r="15" spans="1:248" ht="20.100000000000001" customHeight="1" x14ac:dyDescent="0.15">
      <c r="A15" s="30"/>
      <c r="B15" s="31"/>
      <c r="C15" s="2" t="s">
        <v>41</v>
      </c>
      <c r="D15" s="3">
        <v>1000</v>
      </c>
      <c r="E15" s="2" t="s">
        <v>16</v>
      </c>
      <c r="F15" s="4">
        <v>50</v>
      </c>
      <c r="G15" s="5">
        <f t="shared" si="0"/>
        <v>50000</v>
      </c>
    </row>
    <row r="16" spans="1:248" ht="20.100000000000001" customHeight="1" x14ac:dyDescent="0.15">
      <c r="A16" s="38" t="s">
        <v>17</v>
      </c>
      <c r="B16" s="38"/>
      <c r="C16" s="3" t="s">
        <v>18</v>
      </c>
      <c r="D16" s="3">
        <v>1</v>
      </c>
      <c r="E16" s="2" t="s">
        <v>19</v>
      </c>
      <c r="F16" s="4">
        <v>55000</v>
      </c>
      <c r="G16" s="5">
        <f t="shared" si="0"/>
        <v>55000</v>
      </c>
    </row>
    <row r="17" spans="1:8" s="8" customFormat="1" ht="20.100000000000001" customHeight="1" x14ac:dyDescent="0.15">
      <c r="A17" s="32" t="s">
        <v>21</v>
      </c>
      <c r="B17" s="33"/>
      <c r="C17" s="6" t="s">
        <v>20</v>
      </c>
      <c r="D17" s="3">
        <v>1</v>
      </c>
      <c r="E17" s="3" t="s">
        <v>25</v>
      </c>
      <c r="F17" s="4">
        <v>300</v>
      </c>
      <c r="G17" s="5">
        <f t="shared" si="0"/>
        <v>300</v>
      </c>
    </row>
    <row r="18" spans="1:8" s="8" customFormat="1" ht="20.100000000000001" customHeight="1" x14ac:dyDescent="0.15">
      <c r="A18" s="34"/>
      <c r="B18" s="35"/>
      <c r="C18" s="7" t="s">
        <v>22</v>
      </c>
      <c r="D18" s="7">
        <v>60</v>
      </c>
      <c r="E18" s="3" t="s">
        <v>28</v>
      </c>
      <c r="F18" s="4">
        <v>75</v>
      </c>
      <c r="G18" s="5">
        <f t="shared" si="0"/>
        <v>4500</v>
      </c>
    </row>
    <row r="19" spans="1:8" s="8" customFormat="1" ht="20.100000000000001" customHeight="1" x14ac:dyDescent="0.15">
      <c r="A19" s="34"/>
      <c r="B19" s="35"/>
      <c r="C19" s="7" t="s">
        <v>33</v>
      </c>
      <c r="D19" s="7">
        <v>4</v>
      </c>
      <c r="E19" s="13" t="s">
        <v>25</v>
      </c>
      <c r="F19" s="4">
        <v>2300</v>
      </c>
      <c r="G19" s="5">
        <f t="shared" si="0"/>
        <v>9200</v>
      </c>
    </row>
    <row r="20" spans="1:8" s="8" customFormat="1" ht="20.100000000000001" customHeight="1" x14ac:dyDescent="0.15">
      <c r="A20" s="34"/>
      <c r="B20" s="35"/>
      <c r="C20" s="7" t="s">
        <v>36</v>
      </c>
      <c r="D20" s="7">
        <v>1</v>
      </c>
      <c r="E20" s="13" t="s">
        <v>28</v>
      </c>
      <c r="F20" s="4">
        <v>4000</v>
      </c>
      <c r="G20" s="5">
        <f t="shared" si="0"/>
        <v>4000</v>
      </c>
    </row>
    <row r="21" spans="1:8" s="8" customFormat="1" ht="20.100000000000001" customHeight="1" x14ac:dyDescent="0.15">
      <c r="A21" s="34"/>
      <c r="B21" s="35"/>
      <c r="C21" s="7" t="s">
        <v>34</v>
      </c>
      <c r="D21" s="7">
        <v>4</v>
      </c>
      <c r="E21" s="3" t="s">
        <v>26</v>
      </c>
      <c r="F21" s="4">
        <v>2800</v>
      </c>
      <c r="G21" s="5">
        <f>F21*D21</f>
        <v>11200</v>
      </c>
    </row>
    <row r="22" spans="1:8" s="8" customFormat="1" ht="20.100000000000001" customHeight="1" x14ac:dyDescent="0.15">
      <c r="A22" s="36"/>
      <c r="B22" s="37"/>
      <c r="C22" s="7" t="s">
        <v>37</v>
      </c>
      <c r="D22" s="7">
        <v>1</v>
      </c>
      <c r="E22" s="3" t="s">
        <v>27</v>
      </c>
      <c r="F22" s="4">
        <v>1600</v>
      </c>
      <c r="G22" s="5">
        <f>F22*D22</f>
        <v>1600</v>
      </c>
    </row>
    <row r="23" spans="1:8" s="8" customFormat="1" ht="20.100000000000001" customHeight="1" x14ac:dyDescent="0.15">
      <c r="A23" s="39" t="s">
        <v>23</v>
      </c>
      <c r="B23" s="39"/>
      <c r="C23" s="7" t="s">
        <v>24</v>
      </c>
      <c r="D23" s="7">
        <v>60</v>
      </c>
      <c r="E23" s="3" t="s">
        <v>28</v>
      </c>
      <c r="F23" s="4">
        <v>300</v>
      </c>
      <c r="G23" s="5">
        <f>F23*D23</f>
        <v>18000</v>
      </c>
    </row>
    <row r="24" spans="1:8" s="8" customFormat="1" ht="20.100000000000001" customHeight="1" x14ac:dyDescent="0.15">
      <c r="A24" s="20" t="s">
        <v>29</v>
      </c>
      <c r="B24" s="21"/>
      <c r="C24" s="7" t="s">
        <v>31</v>
      </c>
      <c r="D24" s="7">
        <v>1</v>
      </c>
      <c r="E24" s="13">
        <v>120</v>
      </c>
      <c r="F24" s="4">
        <v>50</v>
      </c>
      <c r="G24" s="5">
        <f>D24*E24*F24</f>
        <v>6000</v>
      </c>
    </row>
    <row r="25" spans="1:8" s="8" customFormat="1" ht="20.100000000000001" customHeight="1" x14ac:dyDescent="0.15">
      <c r="A25" s="20" t="s">
        <v>30</v>
      </c>
      <c r="B25" s="21"/>
      <c r="C25" s="7"/>
      <c r="D25" s="7"/>
      <c r="E25" s="13"/>
      <c r="F25" s="4"/>
      <c r="G25" s="5">
        <v>20000</v>
      </c>
    </row>
    <row r="26" spans="1:8" s="8" customFormat="1" ht="20.100000000000001" customHeight="1" x14ac:dyDescent="0.15">
      <c r="A26" s="26" t="s">
        <v>7</v>
      </c>
      <c r="B26" s="26"/>
      <c r="C26" s="26"/>
      <c r="D26" s="26"/>
      <c r="E26" s="26"/>
      <c r="F26" s="26"/>
      <c r="G26" s="5">
        <f>SUM(G10:G25)</f>
        <v>274800</v>
      </c>
    </row>
    <row r="27" spans="1:8" s="8" customFormat="1" ht="20.100000000000001" customHeight="1" x14ac:dyDescent="0.15">
      <c r="A27" s="22" t="s">
        <v>32</v>
      </c>
      <c r="B27" s="23"/>
      <c r="C27" s="24"/>
      <c r="D27" s="25"/>
      <c r="E27" s="25"/>
      <c r="F27" s="23"/>
      <c r="G27" s="5">
        <f>G26*10%</f>
        <v>27480</v>
      </c>
      <c r="H27" s="15" t="s">
        <v>51</v>
      </c>
    </row>
    <row r="28" spans="1:8" s="8" customFormat="1" ht="20.100000000000001" customHeight="1" x14ac:dyDescent="0.15">
      <c r="A28" s="26" t="s">
        <v>9</v>
      </c>
      <c r="B28" s="26"/>
      <c r="C28" s="27">
        <v>0.06</v>
      </c>
      <c r="D28" s="26"/>
      <c r="E28" s="26"/>
      <c r="F28" s="26"/>
      <c r="G28" s="5">
        <f>(G26+G27)*6%</f>
        <v>18136.8</v>
      </c>
    </row>
    <row r="29" spans="1:8" s="8" customFormat="1" ht="20.100000000000001" customHeight="1" x14ac:dyDescent="0.15">
      <c r="A29" s="26" t="s">
        <v>8</v>
      </c>
      <c r="B29" s="26"/>
      <c r="C29" s="26"/>
      <c r="D29" s="26"/>
      <c r="E29" s="26"/>
      <c r="F29" s="26"/>
      <c r="G29" s="5">
        <f>SUM(G26:G28)</f>
        <v>320416.8</v>
      </c>
    </row>
    <row r="30" spans="1:8" ht="20.100000000000001" customHeight="1" x14ac:dyDescent="0.15">
      <c r="C30" s="1"/>
    </row>
    <row r="31" spans="1:8" ht="20.100000000000001" customHeight="1" x14ac:dyDescent="0.15">
      <c r="C31" s="1"/>
    </row>
    <row r="32" spans="1:8" ht="20.100000000000001" customHeight="1" x14ac:dyDescent="0.15">
      <c r="C32" s="1"/>
    </row>
    <row r="33" spans="3:3" ht="20.100000000000001" customHeight="1" x14ac:dyDescent="0.15">
      <c r="C33" s="1"/>
    </row>
    <row r="34" spans="3:3" ht="20.100000000000001" customHeight="1" x14ac:dyDescent="0.15">
      <c r="C34" s="1"/>
    </row>
    <row r="35" spans="3:3" ht="20.100000000000001" customHeight="1" x14ac:dyDescent="0.15">
      <c r="C35" s="1"/>
    </row>
    <row r="36" spans="3:3" ht="20.100000000000001" customHeight="1" x14ac:dyDescent="0.15">
      <c r="C36" s="1"/>
    </row>
    <row r="37" spans="3:3" ht="20.100000000000001" customHeight="1" x14ac:dyDescent="0.15">
      <c r="C37" s="1"/>
    </row>
    <row r="38" spans="3:3" ht="20.100000000000001" customHeight="1" x14ac:dyDescent="0.15">
      <c r="C38" s="1"/>
    </row>
    <row r="39" spans="3:3" ht="20.100000000000001" customHeight="1" x14ac:dyDescent="0.15">
      <c r="C39" s="1"/>
    </row>
    <row r="40" spans="3:3" ht="20.100000000000001" customHeight="1" x14ac:dyDescent="0.15">
      <c r="C40" s="1"/>
    </row>
    <row r="41" spans="3:3" ht="20.100000000000001" customHeight="1" x14ac:dyDescent="0.15">
      <c r="C41" s="1"/>
    </row>
    <row r="42" spans="3:3" ht="20.100000000000001" customHeight="1" x14ac:dyDescent="0.15">
      <c r="C42" s="1"/>
    </row>
    <row r="43" spans="3:3" ht="20.100000000000001" customHeight="1" x14ac:dyDescent="0.15">
      <c r="C43" s="1"/>
    </row>
    <row r="44" spans="3:3" ht="20.100000000000001" customHeight="1" x14ac:dyDescent="0.15">
      <c r="C44" s="1"/>
    </row>
    <row r="45" spans="3:3" ht="20.100000000000001" customHeight="1" x14ac:dyDescent="0.15">
      <c r="C45" s="1"/>
    </row>
    <row r="46" spans="3:3" ht="20.100000000000001" customHeight="1" x14ac:dyDescent="0.15">
      <c r="C46" s="1"/>
    </row>
    <row r="47" spans="3:3" ht="20.100000000000001" customHeight="1" x14ac:dyDescent="0.15">
      <c r="C47" s="1"/>
    </row>
    <row r="48" spans="3:3" ht="20.100000000000001" customHeight="1" x14ac:dyDescent="0.15">
      <c r="C48" s="1"/>
    </row>
    <row r="49" spans="3:3" ht="20.100000000000001" customHeight="1" x14ac:dyDescent="0.15">
      <c r="C49" s="1"/>
    </row>
    <row r="50" spans="3:3" ht="20.100000000000001" customHeight="1" x14ac:dyDescent="0.15">
      <c r="C50" s="1"/>
    </row>
    <row r="51" spans="3:3" ht="20.100000000000001" customHeight="1" x14ac:dyDescent="0.15">
      <c r="C51" s="1"/>
    </row>
    <row r="52" spans="3:3" ht="20.100000000000001" customHeight="1" x14ac:dyDescent="0.15">
      <c r="C52" s="1"/>
    </row>
    <row r="53" spans="3:3" ht="20.100000000000001" customHeight="1" x14ac:dyDescent="0.15">
      <c r="C53" s="1"/>
    </row>
    <row r="54" spans="3:3" ht="20.100000000000001" customHeight="1" x14ac:dyDescent="0.15">
      <c r="C54" s="1"/>
    </row>
    <row r="55" spans="3:3" ht="20.100000000000001" customHeight="1" x14ac:dyDescent="0.15">
      <c r="C55" s="1"/>
    </row>
    <row r="56" spans="3:3" ht="20.100000000000001" customHeight="1" x14ac:dyDescent="0.15">
      <c r="C56" s="1"/>
    </row>
    <row r="57" spans="3:3" ht="20.100000000000001" customHeight="1" x14ac:dyDescent="0.15">
      <c r="C57" s="1"/>
    </row>
    <row r="58" spans="3:3" ht="20.100000000000001" customHeight="1" x14ac:dyDescent="0.15">
      <c r="C58" s="1"/>
    </row>
    <row r="59" spans="3:3" ht="20.100000000000001" customHeight="1" x14ac:dyDescent="0.15">
      <c r="C59" s="1"/>
    </row>
    <row r="60" spans="3:3" ht="20.100000000000001" customHeight="1" x14ac:dyDescent="0.15">
      <c r="C60" s="1"/>
    </row>
  </sheetData>
  <mergeCells count="26">
    <mergeCell ref="A10:B11"/>
    <mergeCell ref="A12:B13"/>
    <mergeCell ref="A14:B15"/>
    <mergeCell ref="A17:B22"/>
    <mergeCell ref="A24:B24"/>
    <mergeCell ref="A16:B16"/>
    <mergeCell ref="A23:B23"/>
    <mergeCell ref="A25:B25"/>
    <mergeCell ref="A27:B27"/>
    <mergeCell ref="C27:F27"/>
    <mergeCell ref="A29:B29"/>
    <mergeCell ref="C29:F29"/>
    <mergeCell ref="A26:B26"/>
    <mergeCell ref="C26:F26"/>
    <mergeCell ref="A28:B28"/>
    <mergeCell ref="C28:F28"/>
    <mergeCell ref="A6:B6"/>
    <mergeCell ref="C8:C9"/>
    <mergeCell ref="A8:B9"/>
    <mergeCell ref="A7:B7"/>
    <mergeCell ref="C7:G7"/>
    <mergeCell ref="C6:G6"/>
    <mergeCell ref="F8:F9"/>
    <mergeCell ref="E8:E9"/>
    <mergeCell ref="D8:D9"/>
    <mergeCell ref="G8:G9"/>
  </mergeCells>
  <phoneticPr fontId="17" type="noConversion"/>
  <pageMargins left="0.74791666666666667" right="0.74791666666666667" top="0.78680555555555554" bottom="0.78680555555555554" header="0.51180555555555551" footer="0.51180555555555551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国际贸易部项目</vt:lpstr>
      <vt:lpstr>国际贸易部项目!Print_Area</vt:lpstr>
    </vt:vector>
  </TitlesOfParts>
  <Company>WwW.YlmF.CoM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wulei</cp:lastModifiedBy>
  <cp:revision/>
  <cp:lastPrinted>2017-01-18T07:21:11Z</cp:lastPrinted>
  <dcterms:created xsi:type="dcterms:W3CDTF">2007-04-02T01:22:07Z</dcterms:created>
  <dcterms:modified xsi:type="dcterms:W3CDTF">2017-12-26T02:28:39Z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2052-8.1.0.3089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