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14" r:id="rId2"/>
  </sheets>
  <definedNames>
    <definedName name="_xlnm._FilterDatabase" localSheetId="0" hidden="1">Sheet1!$C$1:$I$51</definedName>
    <definedName name="_xlnm.Print_Area" localSheetId="0">Sheet1!$A$1:$J$51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<sst xmlns="http://schemas.openxmlformats.org/spreadsheetml/2006/main" count="65" uniqueCount="65">
  <si>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【借款报销单】</t>
  </si>
  <si>
    <t>团号：</t>
  </si>
  <si>
    <t>HMZA-250116-CZH811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</si>
  <si>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</si>
  <si>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</si>
  <si>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</si>
  <si>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</si>
  <si>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</si>
  <si>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</si>
  <si>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</si>
  <si>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</si>
  <si>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</si>
  <si>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</si>
  <si>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</si>
  <si>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</si>
  <si>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</si>
  <si>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</si>
  <si>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</si>
  <si>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</si>
  <si>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</si>
  <si>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</si>
  <si>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46人晚餐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</si>
  <si>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</si>
  <si>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</si>
  <si>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</si>
  <si>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</si>
  <si>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</si>
  <si>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</si>
  <si>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折纸葫芦</t>
  </si>
  <si>
    <t>立体福字</t>
  </si>
  <si>
    <t>签字笔</t>
  </si>
  <si>
    <t>透明数字贴</t>
  </si>
  <si>
    <t>蛇年大吉路牌</t>
  </si>
  <si>
    <t>新年氛围灯</t>
  </si>
  <si>
    <t>立柱灯笼、静电贴</t>
  </si>
  <si>
    <t>电子版团建游戏</t>
  </si>
  <si>
    <t>手持礼炮</t>
  </si>
  <si>
    <t>爱心气球</t>
  </si>
  <si>
    <t>抽奖券</t>
  </si>
  <si>
    <t>金色蛇年摆件</t>
  </si>
  <si>
    <t>白色蛇年摆件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</si>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</sst>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 wrapText="1"/>
    </xf>
    <xf numFmtId="176" fontId="9" fillId="6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2" Type="http://schemas.openxmlformats.org/officeDocument/2006/relationships/image" Target="../media/image13.jpe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349885</xdr:colOff>
      <xdr:row>31</xdr:row>
      <xdr:rowOff>12065</xdr:rowOff>
    </xdr:to>
    <xdr:pic>
      <xdr:nvPicPr>
        <xdr:cNvPr id="2" name="图片 1" descr="fa790c74541d1b5ec063b59b866547d"/>
        <xdr:cNvPicPr>
          <a:picLocks noChangeAspect="1"/>
        </xdr:cNvPicPr>
      </xdr:nvPicPr>
      <xdr:blipFill>
        <a:blip r:embed="rId1"/>
        <a:srcRect l="15374" t="9380" r="12346" b="7778"/>
        <a:stretch>
          <a:fillRect/>
        </a:stretch>
      </xdr:blipFill>
      <xdr:spPr>
        <a:xfrm>
          <a:off x="0" y="0"/>
          <a:ext cx="2788285" cy="568134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11</xdr:col>
      <xdr:colOff>457835</xdr:colOff>
      <xdr:row>50</xdr:row>
      <xdr:rowOff>87630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7155815" cy="301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</xdr:row>
      <xdr:rowOff>0</xdr:rowOff>
    </xdr:from>
    <xdr:to>
      <xdr:col>11</xdr:col>
      <xdr:colOff>321310</xdr:colOff>
      <xdr:row>65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9326880"/>
          <a:ext cx="7019290" cy="264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70</xdr:row>
      <xdr:rowOff>99060</xdr:rowOff>
    </xdr:from>
    <xdr:to>
      <xdr:col>12</xdr:col>
      <xdr:colOff>358775</xdr:colOff>
      <xdr:row>85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2900660"/>
          <a:ext cx="7673340" cy="264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99</xdr:row>
      <xdr:rowOff>106680</xdr:rowOff>
    </xdr:from>
    <xdr:to>
      <xdr:col>11</xdr:col>
      <xdr:colOff>229235</xdr:colOff>
      <xdr:row>122</xdr:row>
      <xdr:rowOff>109220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55" y="18211800"/>
          <a:ext cx="6926580" cy="420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133</xdr:row>
      <xdr:rowOff>0</xdr:rowOff>
    </xdr:from>
    <xdr:to>
      <xdr:col>11</xdr:col>
      <xdr:colOff>396875</xdr:colOff>
      <xdr:row>156</xdr:row>
      <xdr:rowOff>50800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24323040"/>
          <a:ext cx="7094855" cy="425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177</xdr:row>
      <xdr:rowOff>7620</xdr:rowOff>
    </xdr:from>
    <xdr:to>
      <xdr:col>9</xdr:col>
      <xdr:colOff>547370</xdr:colOff>
      <xdr:row>196</xdr:row>
      <xdr:rowOff>114300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32377380"/>
          <a:ext cx="6033135" cy="358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123</xdr:row>
      <xdr:rowOff>0</xdr:rowOff>
    </xdr:from>
    <xdr:to>
      <xdr:col>11</xdr:col>
      <xdr:colOff>327660</xdr:colOff>
      <xdr:row>131</xdr:row>
      <xdr:rowOff>26670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" y="22494240"/>
          <a:ext cx="7025640" cy="148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157</xdr:row>
      <xdr:rowOff>0</xdr:rowOff>
    </xdr:from>
    <xdr:to>
      <xdr:col>9</xdr:col>
      <xdr:colOff>281940</xdr:colOff>
      <xdr:row>164</xdr:row>
      <xdr:rowOff>53340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20" y="28712160"/>
          <a:ext cx="576072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85</xdr:row>
      <xdr:rowOff>175895</xdr:rowOff>
    </xdr:from>
    <xdr:to>
      <xdr:col>13</xdr:col>
      <xdr:colOff>29845</xdr:colOff>
      <xdr:row>96</xdr:row>
      <xdr:rowOff>121920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rcRect b="42651"/>
        <a:stretch>
          <a:fillRect/>
        </a:stretch>
      </xdr:blipFill>
      <xdr:spPr>
        <a:xfrm>
          <a:off x="7620" y="15720695"/>
          <a:ext cx="7947025" cy="195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0</xdr:row>
      <xdr:rowOff>635</xdr:rowOff>
    </xdr:from>
    <xdr:to>
      <xdr:col>10</xdr:col>
      <xdr:colOff>45085</xdr:colOff>
      <xdr:row>19</xdr:row>
      <xdr:rowOff>177165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rcRect t="33832"/>
        <a:stretch>
          <a:fillRect/>
        </a:stretch>
      </xdr:blipFill>
      <xdr:spPr>
        <a:xfrm>
          <a:off x="3177540" y="635"/>
          <a:ext cx="2963545" cy="365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20</xdr:row>
      <xdr:rowOff>114300</xdr:rowOff>
    </xdr:from>
    <xdr:to>
      <xdr:col>10</xdr:col>
      <xdr:colOff>135255</xdr:colOff>
      <xdr:row>31</xdr:row>
      <xdr:rowOff>180340</xdr:rowOff>
    </xdr:to>
    <xdr:pic>
      <xdr:nvPicPr>
        <xdr:cNvPr id="15" name="图片 14" descr="a29df24fa4c1f5f7edeacf53dcfd36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238500" y="3771900"/>
          <a:ext cx="2992755" cy="20777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165</xdr:row>
      <xdr:rowOff>152400</xdr:rowOff>
    </xdr:from>
    <xdr:to>
      <xdr:col>5</xdr:col>
      <xdr:colOff>205105</xdr:colOff>
      <xdr:row>177</xdr:row>
      <xdr:rowOff>6985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rcRect b="66168"/>
        <a:stretch>
          <a:fillRect/>
        </a:stretch>
      </xdr:blipFill>
      <xdr:spPr>
        <a:xfrm>
          <a:off x="7620" y="30327600"/>
          <a:ext cx="3245485" cy="204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tabSelected="1" zoomScale="80" zoomScaleNormal="80" workbookViewId="0">
      <pane ySplit="7" topLeftCell="A22" activePane="bottomLeft" state="frozen"/>
      <selection/>
      <selection pane="bottomLeft" activeCell="F26" sqref="F26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5" customWidth="1"/>
    <col min="7" max="7" width="13.3425925925926" style="5" customWidth="1"/>
    <col min="8" max="8" width="18.4537037037037" style="5" customWidth="1"/>
    <col min="9" max="9" width="42.0833333333333" style="3" customWidth="1"/>
    <col min="10" max="10" width="51.962962962963" style="6" customWidth="1"/>
    <col min="11" max="21" width="9" style="7"/>
    <col min="22" max="22" width="9" style="8"/>
    <col min="23" max="16384" width="9" style="1"/>
  </cols>
  <sheetData>
    <row r="1" s="1" customFormat="1" customHeight="1" spans="1:22">
      <c r="A1" s="9"/>
      <c r="B1" s="7"/>
      <c r="C1" s="10"/>
      <c r="D1" s="11"/>
      <c r="E1" s="11"/>
      <c r="F1" s="11"/>
      <c r="G1" s="11"/>
      <c r="H1" s="11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</row>
    <row r="2" s="1" customFormat="1" customHeight="1" spans="1:22">
      <c r="A2" s="9"/>
      <c r="B2" s="7"/>
      <c r="C2" s="12" t="s">
        <v>0</v>
      </c>
      <c r="D2" s="12"/>
      <c r="E2" s="12"/>
      <c r="F2" s="12"/>
      <c r="G2" s="12"/>
      <c r="H2" s="12"/>
      <c r="I2" s="52"/>
      <c r="J2" s="53"/>
      <c r="K2" s="53"/>
      <c r="L2" s="53"/>
      <c r="M2" s="7"/>
      <c r="N2" s="7"/>
      <c r="O2" s="7"/>
      <c r="P2" s="7"/>
      <c r="Q2" s="7"/>
      <c r="R2" s="7"/>
      <c r="S2" s="7"/>
      <c r="T2" s="7"/>
      <c r="U2" s="7"/>
      <c r="V2" s="8"/>
    </row>
    <row r="3" s="1" customFormat="1" customHeight="1" spans="1:22">
      <c r="A3" s="9"/>
      <c r="B3" s="7"/>
      <c r="C3" s="10"/>
      <c r="D3" s="11"/>
      <c r="E3" s="11"/>
      <c r="F3" s="11"/>
      <c r="G3" s="11"/>
      <c r="H3" s="11"/>
      <c r="I3" s="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="1" customFormat="1" customHeight="1" spans="1:22">
      <c r="A4" s="9"/>
      <c r="B4" s="7"/>
      <c r="C4" s="10"/>
      <c r="D4" s="11"/>
      <c r="E4" s="11"/>
      <c r="F4" s="11"/>
      <c r="G4" s="11"/>
      <c r="H4" s="13" t="s">
        <v>1</v>
      </c>
      <c r="I4" s="49"/>
      <c r="J4" s="54" t="s">
        <v>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="1" customFormat="1" ht="30" customHeight="1" spans="1:22">
      <c r="A5" s="9"/>
      <c r="B5" s="7"/>
      <c r="C5" s="10"/>
      <c r="D5" s="11"/>
      <c r="E5" s="11"/>
      <c r="F5" s="11"/>
      <c r="G5" s="11"/>
      <c r="H5" s="14"/>
      <c r="I5" s="49"/>
      <c r="J5" s="5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="1" customFormat="1" ht="42" customHeight="1" spans="1:22">
      <c r="A6" s="15" t="s">
        <v>3</v>
      </c>
      <c r="B6" s="16" t="s">
        <v>4</v>
      </c>
      <c r="C6" s="17" t="s">
        <v>5</v>
      </c>
      <c r="D6" s="17"/>
      <c r="E6" s="17"/>
      <c r="F6" s="18" t="s">
        <v>6</v>
      </c>
      <c r="G6" s="18"/>
      <c r="H6" s="18"/>
      <c r="I6" s="55"/>
      <c r="J6" s="16" t="s">
        <v>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="1" customFormat="1" ht="42" customHeight="1" spans="1:22">
      <c r="A7" s="15"/>
      <c r="B7" s="16"/>
      <c r="C7" s="19" t="s">
        <v>8</v>
      </c>
      <c r="D7" s="20" t="s">
        <v>9</v>
      </c>
      <c r="E7" s="17" t="s">
        <v>10</v>
      </c>
      <c r="F7" s="18" t="s">
        <v>11</v>
      </c>
      <c r="G7" s="18" t="s">
        <v>12</v>
      </c>
      <c r="H7" s="18" t="s">
        <v>13</v>
      </c>
      <c r="I7" s="55" t="s">
        <v>14</v>
      </c>
      <c r="J7" s="1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="2" customFormat="1" ht="18" customHeight="1" spans="1:22">
      <c r="A8" s="3">
        <v>1</v>
      </c>
      <c r="B8" s="21" t="s">
        <v>15</v>
      </c>
      <c r="C8" s="22">
        <v>0</v>
      </c>
      <c r="D8" s="3">
        <v>0</v>
      </c>
      <c r="E8" s="22">
        <v>0</v>
      </c>
      <c r="F8" s="4">
        <v>0</v>
      </c>
      <c r="G8" s="4">
        <v>0</v>
      </c>
      <c r="H8" s="4">
        <v>0</v>
      </c>
      <c r="I8" s="56"/>
      <c r="J8" s="57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69"/>
    </row>
    <row r="9" s="2" customFormat="1" ht="18" customHeight="1" spans="1:22">
      <c r="A9" s="3"/>
      <c r="B9" s="21"/>
      <c r="C9" s="22"/>
      <c r="D9" s="3"/>
      <c r="E9" s="22"/>
      <c r="F9" s="4">
        <v>0</v>
      </c>
      <c r="G9" s="4">
        <v>0</v>
      </c>
      <c r="H9" s="4">
        <f>F9+G9</f>
        <v>0</v>
      </c>
      <c r="I9" s="56"/>
      <c r="J9" s="57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69"/>
    </row>
    <row r="10" s="2" customFormat="1" ht="29" customHeight="1" spans="1:22">
      <c r="A10" s="23"/>
      <c r="B10" s="24" t="s">
        <v>16</v>
      </c>
      <c r="C10" s="25">
        <f>SUM(C8)</f>
        <v>0</v>
      </c>
      <c r="D10" s="25">
        <f>SUM(D8)</f>
        <v>0</v>
      </c>
      <c r="E10" s="25">
        <f>SUM(E8)</f>
        <v>0</v>
      </c>
      <c r="F10" s="25">
        <f>SUM(F8:F9)</f>
        <v>0</v>
      </c>
      <c r="G10" s="25">
        <f>SUM(G8+G9)</f>
        <v>0</v>
      </c>
      <c r="H10" s="25">
        <f>SUM(H8:H9)</f>
        <v>0</v>
      </c>
      <c r="I10" s="58"/>
      <c r="J10" s="57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69"/>
    </row>
    <row r="11" s="1" customFormat="1" customHeight="1" spans="1:22">
      <c r="A11" s="3">
        <v>2</v>
      </c>
      <c r="B11" s="21" t="s">
        <v>17</v>
      </c>
      <c r="C11" s="4">
        <v>0</v>
      </c>
      <c r="D11" s="5">
        <v>0</v>
      </c>
      <c r="E11" s="4">
        <f>C11*D11</f>
        <v>0</v>
      </c>
      <c r="F11" s="4">
        <v>0</v>
      </c>
      <c r="G11" s="4">
        <v>0</v>
      </c>
      <c r="H11" s="4">
        <v>0</v>
      </c>
      <c r="I11" s="56"/>
      <c r="J11" s="57" t="s">
        <v>18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="1" customFormat="1" customHeight="1" spans="1:22">
      <c r="A12" s="3"/>
      <c r="B12" s="21"/>
      <c r="C12" s="4"/>
      <c r="D12" s="5"/>
      <c r="E12" s="4"/>
      <c r="F12" s="4">
        <v>0</v>
      </c>
      <c r="G12" s="4">
        <v>0</v>
      </c>
      <c r="H12" s="4">
        <f>F12+G12</f>
        <v>0</v>
      </c>
      <c r="I12" s="56"/>
      <c r="J12" s="5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="2" customFormat="1" customHeight="1" spans="1:22">
      <c r="A13" s="23"/>
      <c r="B13" s="24" t="s">
        <v>19</v>
      </c>
      <c r="C13" s="25">
        <f>SUM(C11)</f>
        <v>0</v>
      </c>
      <c r="D13" s="25">
        <f>SUM(D11)</f>
        <v>0</v>
      </c>
      <c r="E13" s="25">
        <f>SUM(E11)</f>
        <v>0</v>
      </c>
      <c r="F13" s="25">
        <f t="shared" ref="F13:H13" si="0">SUM(F11:F12)</f>
        <v>0</v>
      </c>
      <c r="G13" s="25">
        <f t="shared" si="0"/>
        <v>0</v>
      </c>
      <c r="H13" s="25">
        <f t="shared" si="0"/>
        <v>0</v>
      </c>
      <c r="I13" s="58"/>
      <c r="J13" s="57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69"/>
    </row>
    <row r="14" s="1" customFormat="1" ht="62" customHeight="1" spans="1:22">
      <c r="A14" s="3">
        <v>3</v>
      </c>
      <c r="B14" s="21" t="s">
        <v>20</v>
      </c>
      <c r="C14" s="4">
        <v>0</v>
      </c>
      <c r="D14" s="5">
        <v>0</v>
      </c>
      <c r="E14" s="4">
        <f>C14*D14</f>
        <v>0</v>
      </c>
      <c r="F14" s="26">
        <f>15134+466</f>
        <v>15600</v>
      </c>
      <c r="G14" s="27">
        <v>0</v>
      </c>
      <c r="H14" s="28">
        <f>F14+G14</f>
        <v>15600</v>
      </c>
      <c r="I14" s="59" t="s">
        <v>21</v>
      </c>
      <c r="J14" s="60" t="s">
        <v>22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="2" customFormat="1" customHeight="1" spans="1:22">
      <c r="A15" s="23"/>
      <c r="B15" s="24" t="s">
        <v>23</v>
      </c>
      <c r="C15" s="25">
        <f>SUM(C14)</f>
        <v>0</v>
      </c>
      <c r="D15" s="25">
        <f>SUM(D14)</f>
        <v>0</v>
      </c>
      <c r="E15" s="25">
        <f>SUM(E14)</f>
        <v>0</v>
      </c>
      <c r="F15" s="25">
        <f t="shared" ref="F15:H15" si="1">SUM(F14:F14)</f>
        <v>15600</v>
      </c>
      <c r="G15" s="25">
        <f t="shared" si="1"/>
        <v>0</v>
      </c>
      <c r="H15" s="25">
        <f>SUM(H14:H14)</f>
        <v>15600</v>
      </c>
      <c r="I15" s="58"/>
      <c r="J15" s="6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69"/>
    </row>
    <row r="16" s="1" customFormat="1" customHeight="1" spans="1:22">
      <c r="A16" s="3">
        <v>4</v>
      </c>
      <c r="B16" s="21" t="s">
        <v>24</v>
      </c>
      <c r="C16" s="4">
        <v>0</v>
      </c>
      <c r="D16" s="5">
        <v>0</v>
      </c>
      <c r="E16" s="4">
        <f>(C16*D16)</f>
        <v>0</v>
      </c>
      <c r="F16" s="4">
        <v>0</v>
      </c>
      <c r="G16" s="4">
        <v>0</v>
      </c>
      <c r="H16" s="4">
        <v>0</v>
      </c>
      <c r="I16" s="56"/>
      <c r="J16" s="60" t="s">
        <v>25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="2" customFormat="1" customHeight="1" spans="1:22">
      <c r="A17" s="3"/>
      <c r="B17" s="21"/>
      <c r="C17" s="4"/>
      <c r="D17" s="5"/>
      <c r="E17" s="4"/>
      <c r="F17" s="4">
        <v>0</v>
      </c>
      <c r="G17" s="4">
        <v>0</v>
      </c>
      <c r="H17" s="4">
        <f>F17+G17</f>
        <v>0</v>
      </c>
      <c r="I17" s="56"/>
      <c r="J17" s="6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9"/>
    </row>
    <row r="18" s="2" customFormat="1" customHeight="1" spans="1:22">
      <c r="A18" s="23"/>
      <c r="B18" s="24" t="s">
        <v>26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58"/>
      <c r="J18" s="6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69"/>
    </row>
    <row r="19" s="2" customFormat="1" ht="47" customHeight="1" spans="1:22">
      <c r="A19" s="29">
        <v>5</v>
      </c>
      <c r="B19" s="30" t="s">
        <v>27</v>
      </c>
      <c r="C19" s="31">
        <v>0</v>
      </c>
      <c r="D19" s="29">
        <v>0</v>
      </c>
      <c r="E19" s="31">
        <v>0</v>
      </c>
      <c r="F19" s="32">
        <v>36.35</v>
      </c>
      <c r="G19" s="33">
        <v>0</v>
      </c>
      <c r="H19" s="28">
        <f>F19+G19</f>
        <v>36.35</v>
      </c>
      <c r="I19" s="61" t="s">
        <v>28</v>
      </c>
      <c r="J19" s="57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69"/>
    </row>
    <row r="20" s="2" customFormat="1" ht="47" customHeight="1" spans="1:22">
      <c r="A20" s="34"/>
      <c r="B20" s="35"/>
      <c r="C20" s="36"/>
      <c r="D20" s="34"/>
      <c r="E20" s="36"/>
      <c r="F20" s="32">
        <f>27.22+28.47</f>
        <v>55.69</v>
      </c>
      <c r="G20" s="33">
        <v>0</v>
      </c>
      <c r="H20" s="28">
        <f t="shared" ref="H20:H40" si="2">F20+G20</f>
        <v>55.69</v>
      </c>
      <c r="I20" s="61" t="s">
        <v>29</v>
      </c>
      <c r="J20" s="57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69"/>
    </row>
    <row r="21" s="2" customFormat="1" ht="47" customHeight="1" spans="1:22">
      <c r="A21" s="34"/>
      <c r="B21" s="35"/>
      <c r="C21" s="36"/>
      <c r="D21" s="34"/>
      <c r="E21" s="36"/>
      <c r="F21" s="32">
        <v>13.7</v>
      </c>
      <c r="G21" s="33">
        <v>0</v>
      </c>
      <c r="H21" s="28">
        <f t="shared" si="2"/>
        <v>13.7</v>
      </c>
      <c r="I21" s="61" t="s">
        <v>30</v>
      </c>
      <c r="J21" s="57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9"/>
    </row>
    <row r="22" s="2" customFormat="1" ht="47" customHeight="1" spans="1:22">
      <c r="A22" s="34"/>
      <c r="B22" s="35"/>
      <c r="C22" s="36"/>
      <c r="D22" s="34"/>
      <c r="E22" s="36"/>
      <c r="F22" s="37">
        <v>13.41</v>
      </c>
      <c r="G22" s="33">
        <v>0</v>
      </c>
      <c r="H22" s="28">
        <f t="shared" si="2"/>
        <v>13.41</v>
      </c>
      <c r="I22" s="61" t="s">
        <v>31</v>
      </c>
      <c r="J22" s="57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9"/>
    </row>
    <row r="23" s="2" customFormat="1" ht="47" customHeight="1" spans="1:22">
      <c r="A23" s="34"/>
      <c r="B23" s="35"/>
      <c r="C23" s="36"/>
      <c r="D23" s="34"/>
      <c r="E23" s="36"/>
      <c r="F23" s="32">
        <v>92.61</v>
      </c>
      <c r="G23" s="33">
        <v>0</v>
      </c>
      <c r="H23" s="28">
        <f t="shared" si="2"/>
        <v>92.61</v>
      </c>
      <c r="I23" s="61" t="s">
        <v>32</v>
      </c>
      <c r="J23" s="57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69"/>
    </row>
    <row r="24" s="2" customFormat="1" ht="47" customHeight="1" spans="1:22">
      <c r="A24" s="34"/>
      <c r="B24" s="35"/>
      <c r="C24" s="36"/>
      <c r="D24" s="34"/>
      <c r="E24" s="36"/>
      <c r="F24" s="32">
        <v>29.74</v>
      </c>
      <c r="G24" s="33">
        <v>0</v>
      </c>
      <c r="H24" s="28">
        <f t="shared" si="2"/>
        <v>29.74</v>
      </c>
      <c r="I24" s="61" t="s">
        <v>33</v>
      </c>
      <c r="J24" s="57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69"/>
    </row>
    <row r="25" s="2" customFormat="1" ht="47" customHeight="1" spans="1:22">
      <c r="A25" s="34"/>
      <c r="B25" s="35"/>
      <c r="C25" s="36"/>
      <c r="D25" s="34"/>
      <c r="E25" s="36"/>
      <c r="F25" s="32">
        <f>58.09+17.82</f>
        <v>75.91</v>
      </c>
      <c r="G25" s="33">
        <v>0</v>
      </c>
      <c r="H25" s="28">
        <f t="shared" si="2"/>
        <v>75.91</v>
      </c>
      <c r="I25" s="61" t="s">
        <v>34</v>
      </c>
      <c r="J25" s="57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/>
    </row>
    <row r="26" s="2" customFormat="1" ht="47" customHeight="1" spans="1:22">
      <c r="A26" s="34"/>
      <c r="B26" s="35"/>
      <c r="C26" s="36"/>
      <c r="D26" s="34"/>
      <c r="E26" s="36"/>
      <c r="F26" s="37">
        <v>0</v>
      </c>
      <c r="G26" s="33">
        <v>5.6</v>
      </c>
      <c r="H26" s="28">
        <f t="shared" si="2"/>
        <v>5.6</v>
      </c>
      <c r="I26" s="61" t="s">
        <v>35</v>
      </c>
      <c r="J26" s="57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69"/>
    </row>
    <row r="27" s="2" customFormat="1" ht="47" customHeight="1" spans="1:22">
      <c r="A27" s="34"/>
      <c r="B27" s="35"/>
      <c r="C27" s="36"/>
      <c r="D27" s="34"/>
      <c r="E27" s="36"/>
      <c r="F27" s="32">
        <v>4.18</v>
      </c>
      <c r="G27" s="33">
        <v>0</v>
      </c>
      <c r="H27" s="28">
        <f t="shared" si="2"/>
        <v>4.18</v>
      </c>
      <c r="I27" s="61" t="s">
        <v>36</v>
      </c>
      <c r="J27" s="57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69"/>
    </row>
    <row r="28" s="2" customFormat="1" ht="47" customHeight="1" spans="1:22">
      <c r="A28" s="34"/>
      <c r="B28" s="35"/>
      <c r="C28" s="36"/>
      <c r="D28" s="34"/>
      <c r="E28" s="36"/>
      <c r="F28" s="32">
        <v>12.38</v>
      </c>
      <c r="G28" s="33">
        <v>0</v>
      </c>
      <c r="H28" s="28">
        <f t="shared" si="2"/>
        <v>12.38</v>
      </c>
      <c r="I28" s="61" t="s">
        <v>37</v>
      </c>
      <c r="J28" s="57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69"/>
    </row>
    <row r="29" s="2" customFormat="1" ht="47" customHeight="1" spans="1:22">
      <c r="A29" s="34"/>
      <c r="B29" s="35"/>
      <c r="C29" s="36"/>
      <c r="D29" s="34"/>
      <c r="E29" s="36"/>
      <c r="F29" s="37">
        <v>0</v>
      </c>
      <c r="G29" s="38">
        <v>100</v>
      </c>
      <c r="H29" s="28">
        <f t="shared" si="2"/>
        <v>100</v>
      </c>
      <c r="I29" s="62" t="s">
        <v>38</v>
      </c>
      <c r="J29" s="57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69"/>
    </row>
    <row r="30" s="2" customFormat="1" ht="47" customHeight="1" spans="1:22">
      <c r="A30" s="34"/>
      <c r="B30" s="35"/>
      <c r="C30" s="36"/>
      <c r="D30" s="34"/>
      <c r="E30" s="36"/>
      <c r="F30" s="37">
        <v>0</v>
      </c>
      <c r="G30" s="38">
        <v>24.4</v>
      </c>
      <c r="H30" s="28">
        <f t="shared" si="2"/>
        <v>24.4</v>
      </c>
      <c r="I30" s="61" t="s">
        <v>39</v>
      </c>
      <c r="J30" s="57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69"/>
    </row>
    <row r="31" s="2" customFormat="1" ht="47" customHeight="1" spans="1:22">
      <c r="A31" s="34"/>
      <c r="B31" s="35"/>
      <c r="C31" s="36"/>
      <c r="D31" s="34"/>
      <c r="E31" s="36"/>
      <c r="F31" s="37">
        <v>0</v>
      </c>
      <c r="G31" s="38">
        <v>24.17</v>
      </c>
      <c r="H31" s="28">
        <f t="shared" si="2"/>
        <v>24.17</v>
      </c>
      <c r="I31" s="61" t="s">
        <v>40</v>
      </c>
      <c r="J31" s="57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69"/>
    </row>
    <row r="32" s="2" customFormat="1" ht="26" customHeight="1" spans="1:22">
      <c r="A32" s="23"/>
      <c r="B32" s="24" t="s">
        <v>41</v>
      </c>
      <c r="C32" s="25">
        <f>SUM(C19)</f>
        <v>0</v>
      </c>
      <c r="D32" s="25">
        <f>SUM(D19)</f>
        <v>0</v>
      </c>
      <c r="E32" s="25">
        <f>SUM(E19)</f>
        <v>0</v>
      </c>
      <c r="F32" s="25">
        <f>SUM(F19:F31)</f>
        <v>333.97</v>
      </c>
      <c r="G32" s="25">
        <f>SUM(G19:G31)</f>
        <v>154.17</v>
      </c>
      <c r="H32" s="25">
        <f>SUM(H19:H31)</f>
        <v>488.14</v>
      </c>
      <c r="I32" s="58"/>
      <c r="J32" s="57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69"/>
    </row>
    <row r="33" s="1" customFormat="1" ht="26" customHeight="1" spans="1:22">
      <c r="A33" s="3">
        <v>6</v>
      </c>
      <c r="B33" s="21" t="s">
        <v>42</v>
      </c>
      <c r="C33" s="4">
        <v>0</v>
      </c>
      <c r="D33" s="5">
        <v>0</v>
      </c>
      <c r="E33" s="4">
        <f t="shared" ref="E33:E37" si="3">C33*D33</f>
        <v>0</v>
      </c>
      <c r="F33" s="4">
        <v>0</v>
      </c>
      <c r="G33" s="4">
        <v>0</v>
      </c>
      <c r="H33" s="4">
        <f t="shared" ref="H33:H37" si="4">F33+G33</f>
        <v>0</v>
      </c>
      <c r="I33" s="56"/>
      <c r="J33" s="57" t="s">
        <v>43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</row>
    <row r="34" s="2" customFormat="1" ht="26" customHeight="1" spans="1:22">
      <c r="A34" s="23"/>
      <c r="B34" s="24" t="s">
        <v>44</v>
      </c>
      <c r="C34" s="25">
        <f t="shared" ref="C34:C38" si="5">SUM(C33)</f>
        <v>0</v>
      </c>
      <c r="D34" s="25">
        <f t="shared" ref="D34:D38" si="6">SUM(D33)</f>
        <v>0</v>
      </c>
      <c r="E34" s="25">
        <f t="shared" ref="E34:E38" si="7">SUM(E33)</f>
        <v>0</v>
      </c>
      <c r="F34" s="25">
        <f t="shared" ref="F34:H34" si="8">SUM(F33:F33)</f>
        <v>0</v>
      </c>
      <c r="G34" s="25">
        <f t="shared" si="8"/>
        <v>0</v>
      </c>
      <c r="H34" s="25">
        <f t="shared" si="8"/>
        <v>0</v>
      </c>
      <c r="I34" s="58"/>
      <c r="J34" s="6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69"/>
    </row>
    <row r="35" s="1" customFormat="1" ht="26" customHeight="1" spans="1:22">
      <c r="A35" s="3">
        <v>7</v>
      </c>
      <c r="B35" s="21" t="s">
        <v>45</v>
      </c>
      <c r="C35" s="4">
        <v>0</v>
      </c>
      <c r="D35" s="5">
        <v>0</v>
      </c>
      <c r="E35" s="4">
        <f t="shared" si="3"/>
        <v>0</v>
      </c>
      <c r="F35" s="4">
        <v>0</v>
      </c>
      <c r="G35" s="39">
        <v>0</v>
      </c>
      <c r="H35" s="4">
        <f>F35+G35</f>
        <v>0</v>
      </c>
      <c r="I35" s="56"/>
      <c r="J35" s="63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8"/>
    </row>
    <row r="36" s="2" customFormat="1" ht="26" customHeight="1" spans="1:22">
      <c r="A36" s="23"/>
      <c r="B36" s="24" t="s">
        <v>46</v>
      </c>
      <c r="C36" s="25">
        <f t="shared" si="5"/>
        <v>0</v>
      </c>
      <c r="D36" s="25">
        <f t="shared" si="6"/>
        <v>0</v>
      </c>
      <c r="E36" s="25">
        <f t="shared" si="7"/>
        <v>0</v>
      </c>
      <c r="F36" s="25">
        <f t="shared" ref="F36:H36" si="9">SUM(F35:F35)</f>
        <v>0</v>
      </c>
      <c r="G36" s="25">
        <f t="shared" si="9"/>
        <v>0</v>
      </c>
      <c r="H36" s="25">
        <f t="shared" si="9"/>
        <v>0</v>
      </c>
      <c r="I36" s="58"/>
      <c r="J36" s="63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69"/>
    </row>
    <row r="37" s="1" customFormat="1" ht="26" customHeight="1" spans="1:22">
      <c r="A37" s="3">
        <v>8</v>
      </c>
      <c r="B37" s="21" t="s">
        <v>47</v>
      </c>
      <c r="C37" s="4">
        <v>0</v>
      </c>
      <c r="D37" s="5">
        <v>0</v>
      </c>
      <c r="E37" s="4">
        <f t="shared" si="3"/>
        <v>0</v>
      </c>
      <c r="F37" s="4">
        <v>0</v>
      </c>
      <c r="G37" s="4">
        <v>0</v>
      </c>
      <c r="H37" s="4">
        <f t="shared" si="4"/>
        <v>0</v>
      </c>
      <c r="I37" s="56"/>
      <c r="J37" s="60" t="s">
        <v>48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8"/>
    </row>
    <row r="38" s="2" customFormat="1" ht="26" customHeight="1" spans="1:22">
      <c r="A38" s="23"/>
      <c r="B38" s="24" t="s">
        <v>49</v>
      </c>
      <c r="C38" s="25">
        <f t="shared" si="5"/>
        <v>0</v>
      </c>
      <c r="D38" s="25">
        <f t="shared" si="6"/>
        <v>0</v>
      </c>
      <c r="E38" s="25">
        <f t="shared" si="7"/>
        <v>0</v>
      </c>
      <c r="F38" s="25">
        <f t="shared" ref="F38:H38" si="10">SUM(F37:F37)</f>
        <v>0</v>
      </c>
      <c r="G38" s="25">
        <f t="shared" si="10"/>
        <v>0</v>
      </c>
      <c r="H38" s="25">
        <f t="shared" si="10"/>
        <v>0</v>
      </c>
      <c r="I38" s="58"/>
      <c r="J38" s="6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69"/>
    </row>
    <row r="39" s="1" customFormat="1" ht="26" customHeight="1" spans="1:22">
      <c r="A39" s="3">
        <v>9</v>
      </c>
      <c r="B39" s="21" t="s">
        <v>50</v>
      </c>
      <c r="C39" s="4">
        <v>0</v>
      </c>
      <c r="D39" s="5">
        <v>0</v>
      </c>
      <c r="E39" s="4">
        <f>C39*D39</f>
        <v>0</v>
      </c>
      <c r="F39" s="4">
        <v>0</v>
      </c>
      <c r="G39" s="4">
        <v>0</v>
      </c>
      <c r="H39" s="4">
        <f>F39+G39</f>
        <v>0</v>
      </c>
      <c r="I39" s="56"/>
      <c r="J39" s="57" t="s">
        <v>51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8"/>
    </row>
    <row r="40" s="2" customFormat="1" ht="26" customHeight="1" spans="1:22">
      <c r="A40" s="23"/>
      <c r="B40" s="24" t="s">
        <v>52</v>
      </c>
      <c r="C40" s="25">
        <f>SUM(C39)</f>
        <v>0</v>
      </c>
      <c r="D40" s="25">
        <f>SUM(D39)</f>
        <v>0</v>
      </c>
      <c r="E40" s="25">
        <f>SUM(E39)</f>
        <v>0</v>
      </c>
      <c r="F40" s="25">
        <f t="shared" ref="F40:H40" si="11">SUM(F39:F39)</f>
        <v>0</v>
      </c>
      <c r="G40" s="25">
        <f t="shared" si="11"/>
        <v>0</v>
      </c>
      <c r="H40" s="25">
        <f t="shared" si="11"/>
        <v>0</v>
      </c>
      <c r="I40" s="58"/>
      <c r="J40" s="57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69"/>
    </row>
    <row r="41" s="2" customFormat="1" ht="26" customHeight="1" spans="1:22">
      <c r="A41" s="29">
        <v>10</v>
      </c>
      <c r="B41" s="40" t="s">
        <v>53</v>
      </c>
      <c r="C41" s="4">
        <v>0</v>
      </c>
      <c r="D41" s="5">
        <v>0</v>
      </c>
      <c r="E41" s="4">
        <f>C41*D41</f>
        <v>0</v>
      </c>
      <c r="F41" s="41">
        <v>0</v>
      </c>
      <c r="G41" s="4">
        <v>0</v>
      </c>
      <c r="H41" s="4">
        <f>F41+G41</f>
        <v>0</v>
      </c>
      <c r="I41" s="64"/>
      <c r="J41" s="57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69"/>
    </row>
    <row r="42" s="2" customFormat="1" ht="26" customHeight="1" spans="1:22">
      <c r="A42" s="34"/>
      <c r="B42" s="42"/>
      <c r="C42" s="43">
        <v>0</v>
      </c>
      <c r="D42" s="43">
        <v>0</v>
      </c>
      <c r="E42" s="43">
        <v>0</v>
      </c>
      <c r="F42" s="41">
        <v>0</v>
      </c>
      <c r="G42" s="4">
        <v>0</v>
      </c>
      <c r="H42" s="4">
        <f>F42+G42</f>
        <v>0</v>
      </c>
      <c r="I42" s="64"/>
      <c r="J42" s="57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69"/>
    </row>
    <row r="43" s="2" customFormat="1" ht="26" customHeight="1" spans="1:22">
      <c r="A43" s="34"/>
      <c r="B43" s="42"/>
      <c r="C43" s="44"/>
      <c r="D43" s="44"/>
      <c r="E43" s="44"/>
      <c r="F43" s="39">
        <v>0</v>
      </c>
      <c r="G43" s="4">
        <v>0</v>
      </c>
      <c r="H43" s="4">
        <f>F43+G43</f>
        <v>0</v>
      </c>
      <c r="I43" s="65"/>
      <c r="J43" s="57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69"/>
    </row>
    <row r="44" s="2" customFormat="1" ht="26" customHeight="1" spans="1:22">
      <c r="A44" s="23"/>
      <c r="B44" s="24" t="s">
        <v>54</v>
      </c>
      <c r="C44" s="25">
        <f>SUM(C42)</f>
        <v>0</v>
      </c>
      <c r="D44" s="25">
        <f>SUM(D42)</f>
        <v>0</v>
      </c>
      <c r="E44" s="25">
        <f>SUM(E42)</f>
        <v>0</v>
      </c>
      <c r="F44" s="25">
        <f>SUM(F41:F43)</f>
        <v>0</v>
      </c>
      <c r="G44" s="25">
        <f>SUM(G41:G43)</f>
        <v>0</v>
      </c>
      <c r="H44" s="25">
        <f>SUM(H41:H43)</f>
        <v>0</v>
      </c>
      <c r="I44" s="58"/>
      <c r="J44" s="63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69"/>
    </row>
    <row r="45" s="1" customFormat="1" ht="26" customHeight="1" spans="1:22">
      <c r="A45" s="23"/>
      <c r="B45" s="24" t="s">
        <v>55</v>
      </c>
      <c r="C45" s="25">
        <f t="shared" ref="C45:H45" si="12">SUM(C44,C40,C38,C36,C34,C32,C18,C15,C13,C10)</f>
        <v>0</v>
      </c>
      <c r="D45" s="25">
        <f t="shared" si="12"/>
        <v>0</v>
      </c>
      <c r="E45" s="25">
        <f t="shared" si="12"/>
        <v>0</v>
      </c>
      <c r="F45" s="25">
        <f t="shared" si="12"/>
        <v>15933.97</v>
      </c>
      <c r="G45" s="25">
        <f t="shared" si="12"/>
        <v>154.17</v>
      </c>
      <c r="H45" s="25">
        <f t="shared" si="12"/>
        <v>16088.14</v>
      </c>
      <c r="I45" s="58"/>
      <c r="J45" s="66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8"/>
    </row>
    <row r="46" s="1" customFormat="1" customHeight="1" spans="1:22">
      <c r="A46" s="9"/>
      <c r="B46" s="7"/>
      <c r="C46" s="10"/>
      <c r="D46" s="11"/>
      <c r="E46" s="11"/>
      <c r="F46" s="11"/>
      <c r="G46" s="11"/>
      <c r="H46" s="11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8"/>
    </row>
    <row r="47" s="1" customFormat="1" customHeight="1" spans="1:22">
      <c r="A47" s="9"/>
      <c r="B47" s="7"/>
      <c r="C47" s="10"/>
      <c r="D47" s="11"/>
      <c r="E47" s="11"/>
      <c r="F47" s="11"/>
      <c r="G47" s="11"/>
      <c r="H47" s="11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8"/>
    </row>
    <row r="48" s="1" customFormat="1" ht="39" customHeight="1" spans="1:22">
      <c r="A48" s="45" t="s">
        <v>56</v>
      </c>
      <c r="B48" s="45"/>
      <c r="C48" s="46" t="s">
        <v>57</v>
      </c>
      <c r="D48" s="46"/>
      <c r="E48" s="46" t="s">
        <v>58</v>
      </c>
      <c r="F48" s="46"/>
      <c r="G48" s="46" t="s">
        <v>59</v>
      </c>
      <c r="H48" s="46"/>
      <c r="I48" s="67" t="s">
        <v>60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8"/>
    </row>
    <row r="49" s="1" customFormat="1" ht="39" customHeight="1" spans="1:22">
      <c r="A49" s="47">
        <f>E45</f>
        <v>0</v>
      </c>
      <c r="B49" s="47"/>
      <c r="C49" s="48">
        <f>H45</f>
        <v>16088.14</v>
      </c>
      <c r="D49" s="48"/>
      <c r="E49" s="48">
        <f>F45</f>
        <v>15933.97</v>
      </c>
      <c r="F49" s="48"/>
      <c r="G49" s="48">
        <f>G45</f>
        <v>154.17</v>
      </c>
      <c r="H49" s="48"/>
      <c r="I49" s="68">
        <f>A49-C49</f>
        <v>-16088.14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8"/>
    </row>
    <row r="50" s="1" customFormat="1" customHeight="1" spans="1:22">
      <c r="A50" s="9"/>
      <c r="B50" s="7"/>
      <c r="C50" s="10"/>
      <c r="D50" s="11"/>
      <c r="E50" s="11"/>
      <c r="F50" s="11"/>
      <c r="G50" s="11"/>
      <c r="H50" s="11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8"/>
    </row>
    <row r="51" s="1" customFormat="1" customHeight="1" spans="1:22">
      <c r="A51" s="49" t="s">
        <v>61</v>
      </c>
      <c r="B51" s="50"/>
      <c r="C51" s="51" t="s">
        <v>62</v>
      </c>
      <c r="D51" s="14"/>
      <c r="E51" s="14" t="s">
        <v>63</v>
      </c>
      <c r="F51" s="14"/>
      <c r="G51" s="14" t="s">
        <v>64</v>
      </c>
      <c r="H51" s="14"/>
      <c r="I51" s="4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8"/>
    </row>
    <row r="52" customHeight="1" spans="1:10">
      <c r="A52" s="9"/>
      <c r="B52" s="7"/>
      <c r="C52" s="10"/>
      <c r="D52" s="11"/>
      <c r="E52" s="11"/>
      <c r="F52" s="11"/>
      <c r="G52" s="11"/>
      <c r="H52" s="11"/>
      <c r="I52" s="9"/>
      <c r="J52" s="7"/>
    </row>
    <row r="53" customHeight="1" spans="1:10">
      <c r="A53" s="9"/>
      <c r="B53" s="7"/>
      <c r="C53" s="10"/>
      <c r="D53" s="11"/>
      <c r="E53" s="11"/>
      <c r="F53" s="11"/>
      <c r="G53" s="11"/>
      <c r="H53" s="11"/>
      <c r="I53" s="9"/>
      <c r="J53" s="7"/>
    </row>
    <row r="54" customHeight="1" spans="1:10">
      <c r="A54" s="9"/>
      <c r="B54" s="7"/>
      <c r="C54" s="10"/>
      <c r="D54" s="11"/>
      <c r="E54" s="11"/>
      <c r="F54" s="11"/>
      <c r="G54" s="11"/>
      <c r="H54" s="11"/>
      <c r="I54" s="9"/>
      <c r="J54" s="7"/>
    </row>
    <row r="55" customHeight="1" spans="1:10">
      <c r="A55" s="9"/>
      <c r="B55" s="7"/>
      <c r="C55" s="10"/>
      <c r="D55" s="11"/>
      <c r="E55" s="11"/>
      <c r="F55" s="11"/>
      <c r="G55" s="11"/>
      <c r="H55" s="11"/>
      <c r="I55" s="9"/>
      <c r="J55" s="7"/>
    </row>
    <row r="56" customHeight="1" spans="1:10">
      <c r="A56" s="9"/>
      <c r="B56" s="7"/>
      <c r="C56" s="10"/>
      <c r="D56" s="11"/>
      <c r="E56" s="11"/>
      <c r="F56" s="11"/>
      <c r="G56" s="11"/>
      <c r="H56" s="11"/>
      <c r="I56" s="9"/>
      <c r="J56" s="7"/>
    </row>
    <row r="57" customHeight="1" spans="1:10">
      <c r="A57" s="9"/>
      <c r="B57" s="7"/>
      <c r="C57" s="10"/>
      <c r="D57" s="11"/>
      <c r="E57" s="11"/>
      <c r="F57" s="11"/>
      <c r="G57" s="11"/>
      <c r="H57" s="11"/>
      <c r="I57" s="9"/>
      <c r="J57" s="7"/>
    </row>
    <row r="58" customHeight="1" spans="1:10">
      <c r="A58" s="9"/>
      <c r="B58" s="7"/>
      <c r="C58" s="10"/>
      <c r="D58" s="11"/>
      <c r="E58" s="11"/>
      <c r="F58" s="11"/>
      <c r="G58" s="11"/>
      <c r="H58" s="11"/>
      <c r="I58" s="9"/>
      <c r="J58" s="7"/>
    </row>
    <row r="59" customHeight="1" spans="1:10">
      <c r="A59" s="9"/>
      <c r="B59" s="7"/>
      <c r="C59" s="10"/>
      <c r="D59" s="11"/>
      <c r="E59" s="11"/>
      <c r="F59" s="11"/>
      <c r="G59" s="11"/>
      <c r="H59" s="11"/>
      <c r="I59" s="9"/>
      <c r="J59" s="7"/>
    </row>
    <row r="60" customHeight="1" spans="1:10">
      <c r="A60" s="9"/>
      <c r="B60" s="7"/>
      <c r="C60" s="10"/>
      <c r="D60" s="11"/>
      <c r="E60" s="11"/>
      <c r="F60" s="11"/>
      <c r="G60" s="11"/>
      <c r="H60" s="11"/>
      <c r="I60" s="9"/>
      <c r="J60" s="7"/>
    </row>
    <row r="61" customHeight="1" spans="1:10">
      <c r="A61" s="9"/>
      <c r="B61" s="7"/>
      <c r="C61" s="10"/>
      <c r="D61" s="11"/>
      <c r="E61" s="11"/>
      <c r="F61" s="11"/>
      <c r="G61" s="11"/>
      <c r="H61" s="11"/>
      <c r="I61" s="9"/>
      <c r="J61" s="7"/>
    </row>
    <row r="62" customHeight="1" spans="1:10">
      <c r="A62" s="9"/>
      <c r="B62" s="7"/>
      <c r="C62" s="10"/>
      <c r="D62" s="11"/>
      <c r="E62" s="11"/>
      <c r="F62" s="11"/>
      <c r="G62" s="11"/>
      <c r="H62" s="11"/>
      <c r="I62" s="9"/>
      <c r="J62" s="7"/>
    </row>
    <row r="63" customHeight="1" spans="1:10">
      <c r="A63" s="9"/>
      <c r="B63" s="7"/>
      <c r="C63" s="10"/>
      <c r="D63" s="11"/>
      <c r="E63" s="11"/>
      <c r="F63" s="11"/>
      <c r="G63" s="11"/>
      <c r="H63" s="11"/>
      <c r="I63" s="9"/>
      <c r="J63" s="7"/>
    </row>
    <row r="64" customHeight="1" spans="1:10">
      <c r="A64" s="9"/>
      <c r="B64" s="7"/>
      <c r="C64" s="10"/>
      <c r="D64" s="11"/>
      <c r="E64" s="11"/>
      <c r="F64" s="11"/>
      <c r="G64" s="11"/>
      <c r="H64" s="11"/>
      <c r="I64" s="9"/>
      <c r="J64" s="7"/>
    </row>
    <row r="65" customHeight="1" spans="1:10">
      <c r="A65" s="70"/>
      <c r="B65" s="71"/>
      <c r="C65" s="72"/>
      <c r="D65" s="73"/>
      <c r="E65" s="73"/>
      <c r="F65" s="73"/>
      <c r="G65" s="73"/>
      <c r="H65" s="73"/>
      <c r="I65" s="70"/>
      <c r="J65" s="74"/>
    </row>
  </sheetData>
  <autoFilter xmlns:etc="http://www.wps.cn/officeDocument/2017/etCustomData" ref="C1:I51" etc:filterBottomFollowUsedRange="0">
    <extLst/>
  </autoFilter>
  <mergeCells count="50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6:A17"/>
    <mergeCell ref="A19:A31"/>
    <mergeCell ref="A41:A43"/>
    <mergeCell ref="B6:B7"/>
    <mergeCell ref="B8:B9"/>
    <mergeCell ref="B11:B12"/>
    <mergeCell ref="B16:B17"/>
    <mergeCell ref="B19:B31"/>
    <mergeCell ref="B41:B43"/>
    <mergeCell ref="C8:C9"/>
    <mergeCell ref="C11:C12"/>
    <mergeCell ref="C16:C17"/>
    <mergeCell ref="C19:C31"/>
    <mergeCell ref="C42:C43"/>
    <mergeCell ref="D8:D9"/>
    <mergeCell ref="D11:D12"/>
    <mergeCell ref="D16:D17"/>
    <mergeCell ref="D19:D31"/>
    <mergeCell ref="D42:D43"/>
    <mergeCell ref="E8:E9"/>
    <mergeCell ref="E11:E12"/>
    <mergeCell ref="E16:E17"/>
    <mergeCell ref="E19:E31"/>
    <mergeCell ref="E42:E43"/>
    <mergeCell ref="J4:J5"/>
    <mergeCell ref="J6:J7"/>
    <mergeCell ref="J8:J10"/>
    <mergeCell ref="J11:J13"/>
    <mergeCell ref="J14:J15"/>
    <mergeCell ref="J16:J18"/>
    <mergeCell ref="J19:J32"/>
    <mergeCell ref="J33:J34"/>
    <mergeCell ref="J35:J36"/>
    <mergeCell ref="J37:J38"/>
    <mergeCell ref="J39:J40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5" workbookViewId="0">
      <selection activeCell="R76" sqref="R7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2025-02-12T07:48:56Z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7AF99CC005DD4A3999A43438AB88AA9A_13</vt:lpwstr>
  </property>
  <property fmtid="{D5CDD505-2E9C-101B-9397-08002B2CF9AE}" pid="3" name="KSOProductBuildVer">
    <vt:lpwstr>2052-12.1.0.19770</vt:lpwstr>
  </property>
</Properties>
</file>