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Sheet1!$A$1:$O$111</definedName>
  </definedNames>
  <calcPr calcId="144525"/>
</workbook>
</file>

<file path=xl/sharedStrings.xml><?xml version="1.0" encoding="utf-8"?>
<sst xmlns="http://schemas.openxmlformats.org/spreadsheetml/2006/main" count="190">
  <si>
    <t>安斯泰来制药（中国）有限公司会议结算单</t>
  </si>
  <si>
    <t>会议名称：</t>
  </si>
  <si>
    <t>2017 CUA-青委会</t>
  </si>
  <si>
    <r>
      <rPr>
        <b/>
        <sz val="9"/>
        <rFont val="微软雅黑"/>
        <charset val="134"/>
      </rPr>
      <t xml:space="preserve"> 会议地点：</t>
    </r>
    <r>
      <rPr>
        <b/>
        <u/>
        <sz val="9"/>
        <rFont val="微软雅黑"/>
        <charset val="134"/>
      </rPr>
      <t xml:space="preserve">                      </t>
    </r>
  </si>
  <si>
    <t>上海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</si>
  <si>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</si>
  <si>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</si>
  <si>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</si>
  <si>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</si>
  <si>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</si>
  <si>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</si>
  <si>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靳晓峰13901093966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</si>
  <si>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</si>
  <si>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</si>
  <si>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</si>
  <si>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</si>
  <si>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</si>
  <si>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</si>
  <si>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</si>
  <si>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</si>
  <si>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</si>
  <si>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</si>
  <si>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</si>
  <si>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</si>
  <si>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</si>
  <si>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</si>
  <si>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</si>
  <si>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</si>
  <si>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</si>
  <si>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会议地酒店：代订上海宝隆宾馆</t>
  </si>
  <si>
    <t>普通大床房</t>
  </si>
  <si>
    <t>月</t>
  </si>
  <si>
    <t>日</t>
  </si>
  <si>
    <t>晚</t>
  </si>
  <si>
    <t>间</t>
  </si>
  <si>
    <t>专家卫星会13点讲课延住半日</t>
  </si>
  <si>
    <t>普通大/双床房</t>
  </si>
  <si>
    <t>单间双间同价</t>
  </si>
  <si>
    <t>行政大床房</t>
  </si>
  <si>
    <t>A-2</t>
  </si>
  <si>
    <t>会议地酒店：</t>
  </si>
  <si>
    <t>A-3</t>
  </si>
  <si>
    <t>集结地酒店-2</t>
  </si>
  <si>
    <t>普通双床房</t>
  </si>
  <si>
    <t>A-4</t>
  </si>
  <si>
    <t>签证地酒店</t>
  </si>
  <si>
    <t>A-5</t>
  </si>
  <si>
    <t>会议室1</t>
  </si>
  <si>
    <t>场/天</t>
  </si>
  <si>
    <t>投影仪/幕布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</si>
  <si>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</si>
  <si>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</si>
  <si>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</si>
  <si>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</si>
  <si>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</si>
  <si>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</si>
  <si>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</si>
  <si>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</si>
  <si>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</si>
  <si>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会议纸笔矿泉水</t>
  </si>
  <si>
    <t>次</t>
  </si>
  <si>
    <t>A-6</t>
  </si>
  <si>
    <t>会议室2</t>
  </si>
  <si>
    <t>使用人数、摆放桌型以及层高等要求</t>
  </si>
  <si>
    <t>说明投影流明和幕布尺寸</t>
  </si>
  <si>
    <t>说明有线麦/无线麦，数量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</si>
  <si>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</si>
  <si>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</si>
  <si>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</si>
  <si>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</si>
  <si>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</si>
  <si>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</si>
  <si>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</si>
  <si>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</si>
  <si>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</si>
  <si>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</si>
  <si>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</si>
  <si>
    <t>餐</t>
  </si>
  <si>
    <t>人</t>
  </si>
  <si>
    <t>会场</t>
  </si>
  <si>
    <t>B-2</t>
  </si>
  <si>
    <t>B-3</t>
  </si>
  <si>
    <t>酒店桌餐，含服务费不含酒水</t>
  </si>
  <si>
    <t>B-4</t>
  </si>
  <si>
    <t>B-5</t>
  </si>
  <si>
    <t>B-6</t>
  </si>
  <si>
    <t>B-7</t>
  </si>
  <si>
    <t>B-8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</si>
  <si>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</si>
  <si>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</si>
  <si>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</si>
  <si>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</si>
  <si>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4座帕萨特-火车站-酒店</t>
  </si>
  <si>
    <t>辆/趟</t>
  </si>
  <si>
    <t>出租车-北京</t>
  </si>
  <si>
    <t>33座空调车（金龙/大宇/现代）</t>
  </si>
  <si>
    <t>4座帕萨特或别克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</si>
  <si>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</si>
  <si>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</si>
  <si>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Buick GL8商务车-酒店备车</t>
  </si>
  <si>
    <t>辆/天</t>
  </si>
  <si>
    <t>货车-拉运会议物料</t>
  </si>
  <si>
    <t>33座空调车-每天酒店-会场往返11月3日</t>
  </si>
  <si>
    <t>33座空调车-每天酒店-会场往返11月4日</t>
  </si>
  <si>
    <t>45座空调车-每天酒店-会场往返11月3日</t>
  </si>
  <si>
    <t>45座空调车-每天酒店-会场往返11月4日</t>
  </si>
  <si>
    <t>45座空调车-每天酒店-会场往返11月5日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</si>
  <si>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</si>
  <si>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</si>
  <si>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Buick GL8商务车</t>
  </si>
  <si>
    <t>北京市内交通往返</t>
  </si>
  <si>
    <t>22座空调车（考斯特/其他品牌）</t>
  </si>
  <si>
    <t>其他，45座空调车</t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</si>
  <si>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</si>
  <si>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</si>
  <si>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北京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上海</t>
    </r>
  </si>
  <si>
    <t>一等</t>
  </si>
  <si>
    <t>座</t>
  </si>
  <si>
    <t>人/单程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</si>
  <si>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</si>
  <si>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</si>
  <si>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</si>
  <si>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</si>
  <si>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</si>
  <si>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</si>
  <si>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</si>
  <si>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</si>
  <si>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</si>
  <si>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</si>
  <si>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</si>
  <si>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注册费</t>
  </si>
  <si>
    <t>D-4</t>
  </si>
  <si>
    <t>D-5</t>
  </si>
  <si>
    <t>D-6</t>
  </si>
  <si>
    <t>D-7</t>
  </si>
  <si>
    <t>LED手举牌</t>
  </si>
  <si>
    <t>块</t>
  </si>
  <si>
    <t>D-8</t>
  </si>
  <si>
    <t>打印机墨盒</t>
  </si>
  <si>
    <t>套</t>
  </si>
  <si>
    <t>D-9</t>
  </si>
  <si>
    <t>车头牌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</si>
  <si>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</si>
  <si>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</si>
  <si>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</si>
  <si>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</si>
  <si>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</si>
  <si>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</si>
  <si>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</si>
  <si>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</si>
  <si>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</si>
  <si>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</si>
  <si>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</si>
  <si>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</si>
  <si>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</si>
  <si>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</si>
  <si>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</si>
  <si>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</si>
  <si>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</si>
  <si>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</si>
  <si>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</si>
  <si>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</si>
  <si>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</si>
  <si>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</si>
  <si>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</si>
  <si>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</si>
  <si>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</si>
  <si>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</si>
  <si>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</si>
  <si>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</si>
  <si>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</si>
  <si>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</si>
  <si>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</si>
  <si>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>各地 至</t>
    </r>
    <r>
      <rPr>
        <sz val="9"/>
        <rFont val="宋体"/>
        <charset val="134"/>
      </rPr>
      <t xml:space="preserve"> 合肥 往返</t>
    </r>
  </si>
  <si>
    <t>经济</t>
  </si>
  <si>
    <t>散客</t>
  </si>
  <si>
    <t>张</t>
  </si>
  <si>
    <t>金额为预估，以实际情况结算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</si>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</sst>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10">
    <numFmt numFmtId="176" formatCode="_ * #,##0_ ;_ * \-#,##0_ ;_ * &quot;-&quot;??_ ;_ @_ "/>
    <numFmt numFmtId="41" formatCode="_ * #,##0_ ;_ * \-#,##0_ ;_ * &quot;-&quot;_ ;_ @_ "/>
    <numFmt numFmtId="177" formatCode="0.0_ "/>
    <numFmt numFmtId="43" formatCode="_ * #,##0.00_ ;_ * \-#,##0.00_ ;_ * &quot;-&quot;??_ ;_ @_ "/>
    <numFmt numFmtId="178" formatCode="0.00_);[Red]\(0.00\)"/>
    <numFmt numFmtId="179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_ "/>
    <numFmt numFmtId="181" formatCode="#,##0;[Red]#,##0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微软雅黑"/>
      <charset val="134"/>
    </font>
    <font>
      <b/>
      <u/>
      <sz val="9"/>
      <color indexed="10"/>
      <name val="微软雅黑"/>
      <charset val="134"/>
    </font>
    <font>
      <b/>
      <u/>
      <sz val="9"/>
      <color theme="1"/>
      <name val="微软雅黑"/>
      <charset val="134"/>
    </font>
    <font>
      <b/>
      <u/>
      <sz val="10"/>
      <color indexed="10"/>
      <name val="微软雅黑"/>
      <charset val="134"/>
    </font>
    <font>
      <b/>
      <sz val="10"/>
      <color indexed="10"/>
      <name val="微软雅黑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8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u/>
      <sz val="9"/>
      <name val="微软雅黑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20" borderId="10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9" borderId="99" applyNumberFormat="0" applyFon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100" applyNumberFormat="0" applyFill="0" applyAlignment="0" applyProtection="0">
      <alignment vertical="center"/>
    </xf>
    <xf numFmtId="0" fontId="21" fillId="0" borderId="10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7" fillId="0" borderId="9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12" borderId="103" applyNumberFormat="0" applyAlignment="0" applyProtection="0">
      <alignment vertical="center"/>
    </xf>
    <xf numFmtId="0" fontId="25" fillId="12" borderId="101" applyNumberFormat="0" applyAlignment="0" applyProtection="0">
      <alignment vertical="center"/>
    </xf>
    <xf numFmtId="0" fontId="35" fillId="33" borderId="105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0" borderId="102" applyNumberFormat="0" applyFill="0" applyAlignment="0" applyProtection="0">
      <alignment vertical="center"/>
    </xf>
    <xf numFmtId="0" fontId="33" fillId="0" borderId="10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37" fillId="0" borderId="0">
      <alignment vertical="center"/>
    </xf>
    <xf numFmtId="43" fontId="0" fillId="0" borderId="0" applyFont="0" applyFill="0" applyBorder="0" applyAlignment="0" applyProtection="0"/>
  </cellStyleXfs>
  <cellXfs count="27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4" fillId="0" borderId="0" xfId="50" applyFont="1" applyFill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center" vertical="center"/>
    </xf>
    <xf numFmtId="178" fontId="4" fillId="0" borderId="0" xfId="50" applyNumberFormat="1" applyFont="1" applyBorder="1">
      <alignment vertical="center"/>
    </xf>
    <xf numFmtId="0" fontId="5" fillId="0" borderId="0" xfId="0" applyFont="1" applyAlignment="1">
      <alignment horizontal="center" vertical="top"/>
    </xf>
    <xf numFmtId="0" fontId="6" fillId="0" borderId="0" xfId="51" applyFont="1" applyFill="1" applyBorder="1" applyAlignment="1">
      <alignment horizontal="center" vertical="center"/>
    </xf>
    <xf numFmtId="0" fontId="7" fillId="2" borderId="1" xfId="51" applyFont="1" applyFill="1" applyBorder="1" applyAlignment="1" applyProtection="1">
      <alignment horizontal="left" vertical="center" wrapText="1"/>
      <protection locked="0"/>
    </xf>
    <xf numFmtId="0" fontId="6" fillId="0" borderId="0" xfId="51" applyFont="1" applyBorder="1" applyAlignment="1">
      <alignment horizontal="left" vertical="center"/>
    </xf>
    <xf numFmtId="0" fontId="8" fillId="0" borderId="0" xfId="50" applyFont="1" applyFill="1" applyBorder="1" applyAlignment="1">
      <alignment vertical="center"/>
    </xf>
    <xf numFmtId="0" fontId="9" fillId="2" borderId="2" xfId="51" applyFont="1" applyFill="1" applyBorder="1" applyAlignment="1" applyProtection="1">
      <alignment horizontal="left" vertical="center"/>
      <protection locked="0"/>
    </xf>
    <xf numFmtId="14" fontId="10" fillId="2" borderId="2" xfId="51" applyNumberFormat="1" applyFont="1" applyFill="1" applyBorder="1" applyAlignment="1" applyProtection="1">
      <alignment horizontal="left" vertical="center"/>
      <protection locked="0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horizontal="left" vertical="center"/>
    </xf>
    <xf numFmtId="0" fontId="11" fillId="0" borderId="3" xfId="50" applyFont="1" applyBorder="1" applyAlignment="1">
      <alignment vertical="center"/>
    </xf>
    <xf numFmtId="0" fontId="11" fillId="0" borderId="4" xfId="50" applyFont="1" applyBorder="1" applyAlignment="1">
      <alignment horizontal="left" vertical="center" wrapText="1"/>
    </xf>
    <xf numFmtId="0" fontId="12" fillId="3" borderId="5" xfId="51" applyFont="1" applyFill="1" applyBorder="1" applyAlignment="1">
      <alignment horizontal="center" vertical="center"/>
    </xf>
    <xf numFmtId="0" fontId="12" fillId="3" borderId="6" xfId="51" applyFont="1" applyFill="1" applyBorder="1" applyAlignment="1">
      <alignment horizontal="center" vertical="center"/>
    </xf>
    <xf numFmtId="0" fontId="12" fillId="3" borderId="7" xfId="51" applyFont="1" applyFill="1" applyBorder="1" applyAlignment="1">
      <alignment horizontal="center" vertical="center"/>
    </xf>
    <xf numFmtId="0" fontId="12" fillId="3" borderId="8" xfId="51" applyFont="1" applyFill="1" applyBorder="1" applyAlignment="1">
      <alignment horizontal="center" vertical="center"/>
    </xf>
    <xf numFmtId="0" fontId="12" fillId="3" borderId="9" xfId="51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vertical="center"/>
    </xf>
    <xf numFmtId="0" fontId="4" fillId="0" borderId="11" xfId="50" applyFont="1" applyFill="1" applyBorder="1" applyAlignment="1">
      <alignment vertical="center"/>
    </xf>
    <xf numFmtId="0" fontId="4" fillId="0" borderId="12" xfId="50" applyFont="1" applyFill="1" applyBorder="1" applyAlignment="1">
      <alignment vertical="center"/>
    </xf>
    <xf numFmtId="0" fontId="4" fillId="0" borderId="0" xfId="50" applyFont="1" applyFill="1" applyBorder="1" applyAlignment="1">
      <alignment vertical="center"/>
    </xf>
    <xf numFmtId="0" fontId="4" fillId="0" borderId="8" xfId="50" applyFont="1" applyBorder="1" applyAlignment="1">
      <alignment horizontal="center" vertical="center"/>
    </xf>
    <xf numFmtId="0" fontId="4" fillId="4" borderId="8" xfId="50" applyFont="1" applyFill="1" applyBorder="1" applyAlignment="1">
      <alignment horizontal="left" vertical="center" wrapText="1"/>
    </xf>
    <xf numFmtId="0" fontId="4" fillId="0" borderId="8" xfId="50" applyFont="1" applyFill="1" applyBorder="1" applyAlignment="1">
      <alignment horizontal="center" vertical="center"/>
    </xf>
    <xf numFmtId="0" fontId="4" fillId="4" borderId="8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0" fontId="4" fillId="0" borderId="14" xfId="50" applyFont="1" applyBorder="1" applyAlignment="1">
      <alignment vertical="center"/>
    </xf>
    <xf numFmtId="0" fontId="4" fillId="0" borderId="15" xfId="50" applyFont="1" applyBorder="1" applyAlignment="1">
      <alignment vertical="center"/>
    </xf>
    <xf numFmtId="0" fontId="4" fillId="0" borderId="16" xfId="50" applyFont="1" applyFill="1" applyBorder="1" applyAlignment="1">
      <alignment horizontal="center" vertical="center"/>
    </xf>
    <xf numFmtId="0" fontId="4" fillId="4" borderId="16" xfId="50" applyFont="1" applyFill="1" applyBorder="1" applyAlignment="1">
      <alignment horizontal="center" vertical="center"/>
    </xf>
    <xf numFmtId="0" fontId="4" fillId="0" borderId="17" xfId="50" applyFont="1" applyBorder="1" applyAlignment="1">
      <alignment vertical="center"/>
    </xf>
    <xf numFmtId="0" fontId="4" fillId="0" borderId="16" xfId="50" applyFont="1" applyBorder="1" applyAlignment="1">
      <alignment vertical="center"/>
    </xf>
    <xf numFmtId="0" fontId="4" fillId="0" borderId="18" xfId="50" applyFont="1" applyFill="1" applyBorder="1" applyAlignment="1">
      <alignment horizontal="center" vertical="center"/>
    </xf>
    <xf numFmtId="0" fontId="4" fillId="4" borderId="18" xfId="50" applyFont="1" applyFill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4" fillId="0" borderId="18" xfId="50" applyFont="1" applyBorder="1" applyAlignment="1">
      <alignment horizontal="left" vertical="center"/>
    </xf>
    <xf numFmtId="0" fontId="13" fillId="0" borderId="18" xfId="51" applyFont="1" applyFill="1" applyBorder="1" applyAlignment="1">
      <alignment horizontal="left" vertical="center"/>
    </xf>
    <xf numFmtId="0" fontId="13" fillId="4" borderId="18" xfId="51" applyFont="1" applyFill="1" applyBorder="1" applyAlignment="1">
      <alignment vertical="center" wrapText="1"/>
    </xf>
    <xf numFmtId="0" fontId="13" fillId="4" borderId="18" xfId="51" applyFont="1" applyFill="1" applyBorder="1" applyAlignment="1">
      <alignment vertical="center"/>
    </xf>
    <xf numFmtId="0" fontId="14" fillId="0" borderId="18" xfId="51" applyFont="1" applyFill="1" applyBorder="1" applyAlignment="1">
      <alignment horizontal="left" vertical="center"/>
    </xf>
    <xf numFmtId="0" fontId="4" fillId="0" borderId="20" xfId="50" applyFont="1" applyBorder="1" applyAlignment="1">
      <alignment horizontal="center" vertical="center"/>
    </xf>
    <xf numFmtId="0" fontId="14" fillId="0" borderId="21" xfId="51" applyFont="1" applyFill="1" applyBorder="1" applyAlignment="1">
      <alignment horizontal="left" vertical="center"/>
    </xf>
    <xf numFmtId="0" fontId="13" fillId="4" borderId="21" xfId="51" applyFont="1" applyFill="1" applyBorder="1" applyAlignment="1">
      <alignment vertical="center"/>
    </xf>
    <xf numFmtId="0" fontId="4" fillId="0" borderId="22" xfId="50" applyFont="1" applyBorder="1" applyAlignment="1">
      <alignment vertical="center"/>
    </xf>
    <xf numFmtId="0" fontId="4" fillId="0" borderId="23" xfId="50" applyFont="1" applyBorder="1" applyAlignment="1">
      <alignment vertical="center"/>
    </xf>
    <xf numFmtId="0" fontId="12" fillId="3" borderId="24" xfId="51" applyFont="1" applyFill="1" applyBorder="1" applyAlignment="1">
      <alignment horizontal="center" vertical="center"/>
    </xf>
    <xf numFmtId="0" fontId="12" fillId="3" borderId="25" xfId="51" applyFont="1" applyFill="1" applyBorder="1" applyAlignment="1">
      <alignment horizontal="center" vertical="center"/>
    </xf>
    <xf numFmtId="0" fontId="12" fillId="3" borderId="26" xfId="51" applyFont="1" applyFill="1" applyBorder="1" applyAlignment="1">
      <alignment horizontal="center" vertical="center"/>
    </xf>
    <xf numFmtId="0" fontId="4" fillId="0" borderId="27" xfId="50" applyFont="1" applyBorder="1" applyAlignment="1">
      <alignment vertical="center"/>
    </xf>
    <xf numFmtId="0" fontId="4" fillId="0" borderId="12" xfId="50" applyFont="1" applyBorder="1" applyAlignment="1">
      <alignment vertical="center"/>
    </xf>
    <xf numFmtId="0" fontId="12" fillId="0" borderId="14" xfId="51" applyFont="1" applyBorder="1" applyAlignment="1">
      <alignment horizontal="center" vertical="center"/>
    </xf>
    <xf numFmtId="0" fontId="12" fillId="0" borderId="28" xfId="51" applyFont="1" applyBorder="1" applyAlignment="1">
      <alignment horizontal="left" vertical="center"/>
    </xf>
    <xf numFmtId="0" fontId="4" fillId="2" borderId="28" xfId="50" applyFont="1" applyFill="1" applyBorder="1" applyAlignment="1">
      <alignment vertical="center"/>
    </xf>
    <xf numFmtId="0" fontId="4" fillId="0" borderId="28" xfId="50" applyFont="1" applyFill="1" applyBorder="1" applyAlignment="1">
      <alignment horizontal="center" vertical="center"/>
    </xf>
    <xf numFmtId="0" fontId="4" fillId="4" borderId="29" xfId="50" applyFont="1" applyFill="1" applyBorder="1" applyAlignment="1">
      <alignment horizontal="center" vertical="center"/>
    </xf>
    <xf numFmtId="0" fontId="12" fillId="0" borderId="19" xfId="51" applyFont="1" applyBorder="1" applyAlignment="1">
      <alignment horizontal="center" vertical="center"/>
    </xf>
    <xf numFmtId="0" fontId="12" fillId="0" borderId="18" xfId="51" applyFont="1" applyBorder="1" applyAlignment="1">
      <alignment horizontal="left" vertical="center"/>
    </xf>
    <xf numFmtId="0" fontId="4" fillId="2" borderId="18" xfId="50" applyFont="1" applyFill="1" applyBorder="1" applyAlignment="1">
      <alignment vertical="center"/>
    </xf>
    <xf numFmtId="0" fontId="12" fillId="0" borderId="30" xfId="51" applyFont="1" applyBorder="1" applyAlignment="1">
      <alignment horizontal="center" vertical="center"/>
    </xf>
    <xf numFmtId="0" fontId="12" fillId="0" borderId="15" xfId="51" applyFont="1" applyBorder="1" applyAlignment="1">
      <alignment horizontal="left" vertical="center"/>
    </xf>
    <xf numFmtId="0" fontId="4" fillId="2" borderId="15" xfId="50" applyFont="1" applyFill="1" applyBorder="1" applyAlignment="1">
      <alignment vertical="center"/>
    </xf>
    <xf numFmtId="0" fontId="4" fillId="4" borderId="15" xfId="50" applyFont="1" applyFill="1" applyBorder="1" applyAlignment="1">
      <alignment horizontal="center" vertical="center"/>
    </xf>
    <xf numFmtId="0" fontId="4" fillId="0" borderId="15" xfId="50" applyFont="1" applyFill="1" applyBorder="1" applyAlignment="1">
      <alignment horizontal="center" vertical="center"/>
    </xf>
    <xf numFmtId="0" fontId="4" fillId="4" borderId="21" xfId="50" applyFont="1" applyFill="1" applyBorder="1" applyAlignment="1">
      <alignment horizontal="center" vertical="center"/>
    </xf>
    <xf numFmtId="0" fontId="12" fillId="0" borderId="8" xfId="51" applyFont="1" applyBorder="1" applyAlignment="1">
      <alignment horizontal="left" vertical="center"/>
    </xf>
    <xf numFmtId="0" fontId="4" fillId="2" borderId="8" xfId="50" applyFont="1" applyFill="1" applyBorder="1" applyAlignment="1">
      <alignment vertical="center"/>
    </xf>
    <xf numFmtId="0" fontId="4" fillId="0" borderId="31" xfId="50" applyFont="1" applyBorder="1" applyAlignment="1">
      <alignment vertical="center"/>
    </xf>
    <xf numFmtId="0" fontId="4" fillId="0" borderId="1" xfId="50" applyFont="1" applyBorder="1" applyAlignment="1">
      <alignment vertical="center"/>
    </xf>
    <xf numFmtId="0" fontId="12" fillId="3" borderId="32" xfId="51" applyFont="1" applyFill="1" applyBorder="1" applyAlignment="1">
      <alignment horizontal="center" vertical="center"/>
    </xf>
    <xf numFmtId="0" fontId="12" fillId="3" borderId="33" xfId="51" applyFont="1" applyFill="1" applyBorder="1" applyAlignment="1">
      <alignment horizontal="center" vertical="center"/>
    </xf>
    <xf numFmtId="0" fontId="4" fillId="0" borderId="7" xfId="50" applyFont="1" applyBorder="1" applyAlignment="1">
      <alignment vertical="center"/>
    </xf>
    <xf numFmtId="0" fontId="4" fillId="0" borderId="34" xfId="50" applyFont="1" applyBorder="1" applyAlignment="1">
      <alignment vertical="center"/>
    </xf>
    <xf numFmtId="0" fontId="12" fillId="0" borderId="35" xfId="51" applyFont="1" applyBorder="1" applyAlignment="1">
      <alignment horizontal="center" vertical="center"/>
    </xf>
    <xf numFmtId="0" fontId="12" fillId="0" borderId="15" xfId="51" applyFont="1" applyBorder="1" applyAlignment="1">
      <alignment horizontal="left" vertical="center" wrapText="1"/>
    </xf>
    <xf numFmtId="0" fontId="4" fillId="0" borderId="36" xfId="50" applyFont="1" applyFill="1" applyBorder="1" applyAlignment="1">
      <alignment horizontal="left" vertical="center"/>
    </xf>
    <xf numFmtId="0" fontId="4" fillId="0" borderId="37" xfId="50" applyFont="1" applyFill="1" applyBorder="1" applyAlignment="1">
      <alignment horizontal="left" vertical="center"/>
    </xf>
    <xf numFmtId="0" fontId="12" fillId="0" borderId="25" xfId="51" applyFont="1" applyBorder="1" applyAlignment="1">
      <alignment horizontal="left" vertical="center" wrapText="1"/>
    </xf>
    <xf numFmtId="0" fontId="12" fillId="0" borderId="28" xfId="51" applyFont="1" applyBorder="1" applyAlignment="1">
      <alignment horizontal="left" vertical="center" wrapText="1"/>
    </xf>
    <xf numFmtId="0" fontId="4" fillId="0" borderId="38" xfId="50" applyFont="1" applyFill="1" applyBorder="1" applyAlignment="1">
      <alignment horizontal="left" vertical="center"/>
    </xf>
    <xf numFmtId="0" fontId="4" fillId="0" borderId="39" xfId="5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4" fillId="0" borderId="40" xfId="50" applyFont="1" applyFill="1" applyBorder="1" applyAlignment="1">
      <alignment horizontal="left" vertical="center"/>
    </xf>
    <xf numFmtId="0" fontId="4" fillId="0" borderId="13" xfId="50" applyFont="1" applyFill="1" applyBorder="1" applyAlignment="1">
      <alignment horizontal="left" vertical="center"/>
    </xf>
    <xf numFmtId="0" fontId="0" fillId="0" borderId="25" xfId="0" applyBorder="1">
      <alignment vertical="center"/>
    </xf>
    <xf numFmtId="0" fontId="4" fillId="0" borderId="11" xfId="50" applyFont="1" applyFill="1" applyBorder="1" applyAlignment="1">
      <alignment horizontal="left" vertical="center"/>
    </xf>
    <xf numFmtId="0" fontId="4" fillId="0" borderId="0" xfId="50" applyFont="1" applyFill="1" applyBorder="1" applyAlignment="1">
      <alignment horizontal="left" vertical="center"/>
    </xf>
    <xf numFmtId="0" fontId="8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8" fillId="5" borderId="0" xfId="50" applyFont="1" applyFill="1" applyBorder="1" applyAlignment="1">
      <alignment horizontal="left" vertical="center"/>
    </xf>
    <xf numFmtId="14" fontId="8" fillId="5" borderId="0" xfId="50" applyNumberFormat="1" applyFont="1" applyFill="1" applyBorder="1" applyAlignment="1">
      <alignment horizontal="left" vertical="center"/>
    </xf>
    <xf numFmtId="0" fontId="3" fillId="0" borderId="0" xfId="50" applyFont="1" applyBorder="1" applyAlignment="1">
      <alignment horizontal="center" vertical="center"/>
    </xf>
    <xf numFmtId="178" fontId="3" fillId="0" borderId="0" xfId="50" applyNumberFormat="1" applyFont="1" applyBorder="1" applyAlignment="1">
      <alignment vertical="center"/>
    </xf>
    <xf numFmtId="0" fontId="11" fillId="0" borderId="41" xfId="50" applyFont="1" applyBorder="1" applyAlignment="1">
      <alignment horizontal="left" vertical="center" wrapText="1"/>
    </xf>
    <xf numFmtId="0" fontId="12" fillId="3" borderId="42" xfId="51" applyFont="1" applyFill="1" applyBorder="1" applyAlignment="1">
      <alignment horizontal="center" vertical="center"/>
    </xf>
    <xf numFmtId="178" fontId="12" fillId="3" borderId="8" xfId="51" applyNumberFormat="1" applyFont="1" applyFill="1" applyBorder="1" applyAlignment="1">
      <alignment horizontal="center" vertical="center"/>
    </xf>
    <xf numFmtId="0" fontId="12" fillId="3" borderId="43" xfId="51" applyFont="1" applyFill="1" applyBorder="1" applyAlignment="1">
      <alignment horizontal="center" vertical="center"/>
    </xf>
    <xf numFmtId="178" fontId="4" fillId="0" borderId="0" xfId="50" applyNumberFormat="1" applyFont="1" applyFill="1" applyBorder="1" applyAlignment="1">
      <alignment vertical="center"/>
    </xf>
    <xf numFmtId="0" fontId="4" fillId="0" borderId="44" xfId="50" applyFont="1" applyFill="1" applyBorder="1" applyAlignment="1">
      <alignment vertical="center"/>
    </xf>
    <xf numFmtId="177" fontId="4" fillId="4" borderId="8" xfId="52" applyNumberFormat="1" applyFont="1" applyFill="1" applyBorder="1" applyAlignment="1">
      <alignment horizontal="right" vertical="center"/>
    </xf>
    <xf numFmtId="181" fontId="4" fillId="5" borderId="8" xfId="52" applyNumberFormat="1" applyFont="1" applyFill="1" applyBorder="1" applyAlignment="1">
      <alignment vertical="center"/>
    </xf>
    <xf numFmtId="178" fontId="4" fillId="6" borderId="8" xfId="50" applyNumberFormat="1" applyFont="1" applyFill="1" applyBorder="1" applyAlignment="1">
      <alignment vertical="center"/>
    </xf>
    <xf numFmtId="0" fontId="4" fillId="0" borderId="8" xfId="50" applyFont="1" applyBorder="1" applyAlignment="1">
      <alignment vertical="center"/>
    </xf>
    <xf numFmtId="176" fontId="4" fillId="4" borderId="8" xfId="52" applyNumberFormat="1" applyFont="1" applyFill="1" applyBorder="1" applyAlignment="1">
      <alignment horizontal="center" vertical="center"/>
    </xf>
    <xf numFmtId="180" fontId="4" fillId="4" borderId="8" xfId="52" applyNumberFormat="1" applyFont="1" applyFill="1" applyBorder="1" applyAlignment="1">
      <alignment horizontal="right" vertical="center"/>
    </xf>
    <xf numFmtId="180" fontId="4" fillId="4" borderId="16" xfId="52" applyNumberFormat="1" applyFont="1" applyFill="1" applyBorder="1" applyAlignment="1">
      <alignment horizontal="right" vertical="center"/>
    </xf>
    <xf numFmtId="0" fontId="4" fillId="0" borderId="45" xfId="50" applyFont="1" applyBorder="1" applyAlignment="1">
      <alignment horizontal="center" vertical="center"/>
    </xf>
    <xf numFmtId="181" fontId="4" fillId="5" borderId="46" xfId="52" applyNumberFormat="1" applyFont="1" applyFill="1" applyBorder="1" applyAlignment="1">
      <alignment vertical="center"/>
    </xf>
    <xf numFmtId="178" fontId="4" fillId="0" borderId="16" xfId="50" applyNumberFormat="1" applyFont="1" applyBorder="1" applyAlignment="1">
      <alignment vertical="center"/>
    </xf>
    <xf numFmtId="0" fontId="4" fillId="0" borderId="47" xfId="50" applyFont="1" applyBorder="1" applyAlignment="1">
      <alignment vertical="center"/>
    </xf>
    <xf numFmtId="176" fontId="4" fillId="4" borderId="18" xfId="52" applyNumberFormat="1" applyFont="1" applyFill="1" applyBorder="1" applyAlignment="1">
      <alignment horizontal="center" vertical="center"/>
    </xf>
    <xf numFmtId="0" fontId="4" fillId="0" borderId="36" xfId="50" applyFont="1" applyBorder="1" applyAlignment="1">
      <alignment horizontal="center" vertical="center"/>
    </xf>
    <xf numFmtId="181" fontId="4" fillId="5" borderId="48" xfId="52" applyNumberFormat="1" applyFont="1" applyFill="1" applyBorder="1" applyAlignment="1">
      <alignment vertical="center"/>
    </xf>
    <xf numFmtId="178" fontId="4" fillId="0" borderId="18" xfId="50" applyNumberFormat="1" applyFont="1" applyBorder="1" applyAlignment="1">
      <alignment vertical="center"/>
    </xf>
    <xf numFmtId="0" fontId="4" fillId="0" borderId="49" xfId="50" applyFont="1" applyBorder="1" applyAlignment="1">
      <alignment vertical="center"/>
    </xf>
    <xf numFmtId="178" fontId="4" fillId="6" borderId="18" xfId="50" applyNumberFormat="1" applyFont="1" applyFill="1" applyBorder="1" applyAlignment="1">
      <alignment vertical="center"/>
    </xf>
    <xf numFmtId="0" fontId="13" fillId="0" borderId="36" xfId="51" applyFont="1" applyBorder="1" applyAlignment="1">
      <alignment horizontal="center" vertical="center"/>
    </xf>
    <xf numFmtId="0" fontId="4" fillId="5" borderId="49" xfId="50" applyFont="1" applyFill="1" applyBorder="1" applyAlignment="1">
      <alignment vertical="center"/>
    </xf>
    <xf numFmtId="0" fontId="13" fillId="0" borderId="50" xfId="51" applyFont="1" applyBorder="1" applyAlignment="1">
      <alignment horizontal="center" vertical="center"/>
    </xf>
    <xf numFmtId="181" fontId="4" fillId="5" borderId="51" xfId="52" applyNumberFormat="1" applyFont="1" applyFill="1" applyBorder="1" applyAlignment="1">
      <alignment vertical="center"/>
    </xf>
    <xf numFmtId="178" fontId="4" fillId="0" borderId="21" xfId="50" applyNumberFormat="1" applyFont="1" applyBorder="1" applyAlignment="1">
      <alignment vertical="center"/>
    </xf>
    <xf numFmtId="0" fontId="4" fillId="5" borderId="52" xfId="50" applyFont="1" applyFill="1" applyBorder="1" applyAlignment="1">
      <alignment vertical="center"/>
    </xf>
    <xf numFmtId="0" fontId="4" fillId="0" borderId="23" xfId="50" applyFont="1" applyBorder="1" applyAlignment="1">
      <alignment horizontal="center" vertical="center"/>
    </xf>
    <xf numFmtId="0" fontId="4" fillId="0" borderId="53" xfId="50" applyFont="1" applyBorder="1" applyAlignment="1">
      <alignment vertical="center"/>
    </xf>
    <xf numFmtId="178" fontId="4" fillId="6" borderId="23" xfId="50" applyNumberFormat="1" applyFont="1" applyFill="1" applyBorder="1" applyAlignment="1">
      <alignment vertical="center"/>
    </xf>
    <xf numFmtId="0" fontId="4" fillId="0" borderId="54" xfId="50" applyFont="1" applyBorder="1" applyAlignment="1">
      <alignment vertical="center"/>
    </xf>
    <xf numFmtId="0" fontId="12" fillId="3" borderId="40" xfId="51" applyFont="1" applyFill="1" applyBorder="1" applyAlignment="1">
      <alignment horizontal="center" vertical="center"/>
    </xf>
    <xf numFmtId="0" fontId="12" fillId="3" borderId="55" xfId="51" applyFont="1" applyFill="1" applyBorder="1" applyAlignment="1">
      <alignment horizontal="center" vertical="center"/>
    </xf>
    <xf numFmtId="178" fontId="12" fillId="3" borderId="25" xfId="51" applyNumberFormat="1" applyFont="1" applyFill="1" applyBorder="1" applyAlignment="1">
      <alignment horizontal="center" vertical="center"/>
    </xf>
    <xf numFmtId="0" fontId="12" fillId="3" borderId="56" xfId="51" applyFont="1" applyFill="1" applyBorder="1" applyAlignment="1">
      <alignment horizontal="center" vertical="center"/>
    </xf>
    <xf numFmtId="0" fontId="4" fillId="0" borderId="57" xfId="50" applyFont="1" applyBorder="1" applyAlignment="1">
      <alignment vertical="center"/>
    </xf>
    <xf numFmtId="178" fontId="4" fillId="0" borderId="12" xfId="50" applyNumberFormat="1" applyFont="1" applyBorder="1" applyAlignment="1">
      <alignment vertical="center"/>
    </xf>
    <xf numFmtId="0" fontId="4" fillId="0" borderId="58" xfId="50" applyFont="1" applyBorder="1" applyAlignment="1">
      <alignment vertical="center"/>
    </xf>
    <xf numFmtId="0" fontId="4" fillId="2" borderId="28" xfId="50" applyFont="1" applyFill="1" applyBorder="1" applyAlignment="1">
      <alignment horizontal="center" vertical="center"/>
    </xf>
    <xf numFmtId="0" fontId="4" fillId="0" borderId="59" xfId="50" applyFont="1" applyBorder="1" applyAlignment="1">
      <alignment horizontal="center" vertical="center"/>
    </xf>
    <xf numFmtId="179" fontId="4" fillId="5" borderId="60" xfId="52" applyNumberFormat="1" applyFont="1" applyFill="1" applyBorder="1" applyAlignment="1">
      <alignment vertical="center"/>
    </xf>
    <xf numFmtId="178" fontId="4" fillId="6" borderId="28" xfId="50" applyNumberFormat="1" applyFont="1" applyFill="1" applyBorder="1" applyAlignment="1">
      <alignment vertical="center"/>
    </xf>
    <xf numFmtId="0" fontId="4" fillId="5" borderId="61" xfId="50" applyFont="1" applyFill="1" applyBorder="1" applyAlignment="1">
      <alignment vertical="center"/>
    </xf>
    <xf numFmtId="0" fontId="4" fillId="2" borderId="18" xfId="50" applyFont="1" applyFill="1" applyBorder="1" applyAlignment="1">
      <alignment horizontal="center" vertical="center"/>
    </xf>
    <xf numFmtId="179" fontId="4" fillId="5" borderId="48" xfId="52" applyNumberFormat="1" applyFont="1" applyFill="1" applyBorder="1" applyAlignment="1">
      <alignment vertical="center"/>
    </xf>
    <xf numFmtId="0" fontId="4" fillId="2" borderId="15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vertical="center"/>
    </xf>
    <xf numFmtId="0" fontId="4" fillId="2" borderId="8" xfId="50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vertical="center"/>
    </xf>
    <xf numFmtId="0" fontId="4" fillId="5" borderId="8" xfId="50" applyFont="1" applyFill="1" applyBorder="1" applyAlignment="1">
      <alignment vertical="center"/>
    </xf>
    <xf numFmtId="0" fontId="4" fillId="0" borderId="1" xfId="50" applyFont="1" applyBorder="1" applyAlignment="1">
      <alignment horizontal="center" vertical="center"/>
    </xf>
    <xf numFmtId="0" fontId="4" fillId="0" borderId="62" xfId="50" applyFont="1" applyBorder="1" applyAlignment="1">
      <alignment vertical="center"/>
    </xf>
    <xf numFmtId="178" fontId="4" fillId="0" borderId="1" xfId="50" applyNumberFormat="1" applyFont="1" applyBorder="1" applyAlignment="1">
      <alignment vertical="center"/>
    </xf>
    <xf numFmtId="0" fontId="4" fillId="0" borderId="63" xfId="50" applyFont="1" applyBorder="1" applyAlignment="1">
      <alignment vertical="center"/>
    </xf>
    <xf numFmtId="0" fontId="12" fillId="3" borderId="64" xfId="51" applyFont="1" applyFill="1" applyBorder="1" applyAlignment="1">
      <alignment horizontal="center" vertical="center"/>
    </xf>
    <xf numFmtId="0" fontId="12" fillId="3" borderId="65" xfId="51" applyFont="1" applyFill="1" applyBorder="1" applyAlignment="1">
      <alignment horizontal="center" vertical="center"/>
    </xf>
    <xf numFmtId="178" fontId="12" fillId="3" borderId="6" xfId="51" applyNumberFormat="1" applyFont="1" applyFill="1" applyBorder="1" applyAlignment="1">
      <alignment horizontal="center" vertical="center"/>
    </xf>
    <xf numFmtId="0" fontId="12" fillId="3" borderId="66" xfId="51" applyFont="1" applyFill="1" applyBorder="1" applyAlignment="1">
      <alignment horizontal="center" vertical="center"/>
    </xf>
    <xf numFmtId="0" fontId="4" fillId="0" borderId="34" xfId="50" applyFont="1" applyBorder="1" applyAlignment="1">
      <alignment horizontal="center" vertical="center"/>
    </xf>
    <xf numFmtId="0" fontId="4" fillId="0" borderId="67" xfId="50" applyFont="1" applyBorder="1" applyAlignment="1">
      <alignment vertical="center"/>
    </xf>
    <xf numFmtId="178" fontId="4" fillId="0" borderId="34" xfId="50" applyNumberFormat="1" applyFont="1" applyBorder="1" applyAlignment="1">
      <alignment vertical="center"/>
    </xf>
    <xf numFmtId="0" fontId="4" fillId="0" borderId="68" xfId="50" applyFont="1" applyBorder="1" applyAlignment="1">
      <alignment vertical="center"/>
    </xf>
    <xf numFmtId="0" fontId="4" fillId="0" borderId="69" xfId="50" applyFont="1" applyFill="1" applyBorder="1" applyAlignment="1">
      <alignment horizontal="left" vertical="center"/>
    </xf>
    <xf numFmtId="0" fontId="4" fillId="2" borderId="16" xfId="50" applyFont="1" applyFill="1" applyBorder="1" applyAlignment="1">
      <alignment horizontal="center" vertical="center"/>
    </xf>
    <xf numFmtId="0" fontId="12" fillId="0" borderId="38" xfId="51" applyFont="1" applyBorder="1" applyAlignment="1">
      <alignment horizontal="center" vertical="center"/>
    </xf>
    <xf numFmtId="181" fontId="4" fillId="5" borderId="70" xfId="52" applyNumberFormat="1" applyFont="1" applyFill="1" applyBorder="1" applyAlignment="1">
      <alignment vertical="center"/>
    </xf>
    <xf numFmtId="0" fontId="15" fillId="5" borderId="61" xfId="50" applyFont="1" applyFill="1" applyBorder="1" applyAlignment="1">
      <alignment vertical="center" wrapText="1"/>
    </xf>
    <xf numFmtId="0" fontId="12" fillId="0" borderId="36" xfId="51" applyFont="1" applyBorder="1" applyAlignment="1">
      <alignment horizontal="center" vertical="center"/>
    </xf>
    <xf numFmtId="0" fontId="16" fillId="5" borderId="71" xfId="50" applyFont="1" applyFill="1" applyBorder="1" applyAlignment="1">
      <alignment vertical="center" wrapText="1"/>
    </xf>
    <xf numFmtId="0" fontId="16" fillId="5" borderId="47" xfId="50" applyFont="1" applyFill="1" applyBorder="1" applyAlignment="1">
      <alignment vertical="center" wrapText="1"/>
    </xf>
    <xf numFmtId="0" fontId="4" fillId="2" borderId="72" xfId="50" applyFont="1" applyFill="1" applyBorder="1" applyAlignment="1">
      <alignment horizontal="center" vertical="center"/>
    </xf>
    <xf numFmtId="0" fontId="4" fillId="2" borderId="25" xfId="50" applyFont="1" applyFill="1" applyBorder="1" applyAlignment="1">
      <alignment horizontal="center" vertical="center"/>
    </xf>
    <xf numFmtId="0" fontId="12" fillId="0" borderId="73" xfId="51" applyFont="1" applyBorder="1" applyAlignment="1">
      <alignment horizontal="center" vertical="center"/>
    </xf>
    <xf numFmtId="181" fontId="4" fillId="5" borderId="55" xfId="52" applyNumberFormat="1" applyFont="1" applyFill="1" applyBorder="1" applyAlignment="1">
      <alignment vertical="center"/>
    </xf>
    <xf numFmtId="178" fontId="4" fillId="0" borderId="25" xfId="50" applyNumberFormat="1" applyFont="1" applyBorder="1" applyAlignment="1">
      <alignment vertical="center"/>
    </xf>
    <xf numFmtId="0" fontId="4" fillId="5" borderId="56" xfId="50" applyFont="1" applyFill="1" applyBorder="1" applyAlignment="1">
      <alignment vertical="center" wrapText="1"/>
    </xf>
    <xf numFmtId="0" fontId="4" fillId="0" borderId="74" xfId="50" applyFont="1" applyFill="1" applyBorder="1" applyAlignment="1">
      <alignment horizontal="left" vertical="center"/>
    </xf>
    <xf numFmtId="0" fontId="12" fillId="0" borderId="59" xfId="51" applyFont="1" applyBorder="1" applyAlignment="1">
      <alignment horizontal="center" vertical="center"/>
    </xf>
    <xf numFmtId="178" fontId="4" fillId="6" borderId="15" xfId="50" applyNumberFormat="1" applyFont="1" applyFill="1" applyBorder="1" applyAlignment="1">
      <alignment vertical="center"/>
    </xf>
    <xf numFmtId="0" fontId="4" fillId="5" borderId="71" xfId="50" applyFont="1" applyFill="1" applyBorder="1" applyAlignment="1">
      <alignment vertical="center"/>
    </xf>
    <xf numFmtId="3" fontId="4" fillId="5" borderId="49" xfId="50" applyNumberFormat="1" applyFont="1" applyFill="1" applyBorder="1" applyAlignment="1">
      <alignment vertical="center"/>
    </xf>
    <xf numFmtId="0" fontId="4" fillId="2" borderId="21" xfId="50" applyFont="1" applyFill="1" applyBorder="1" applyAlignment="1">
      <alignment horizontal="center" vertical="center"/>
    </xf>
    <xf numFmtId="0" fontId="4" fillId="0" borderId="26" xfId="50" applyFont="1" applyFill="1" applyBorder="1" applyAlignment="1">
      <alignment horizontal="left" vertical="center"/>
    </xf>
    <xf numFmtId="0" fontId="12" fillId="0" borderId="40" xfId="51" applyFont="1" applyBorder="1" applyAlignment="1">
      <alignment horizontal="center" vertical="center"/>
    </xf>
    <xf numFmtId="178" fontId="4" fillId="6" borderId="25" xfId="50" applyNumberFormat="1" applyFont="1" applyFill="1" applyBorder="1" applyAlignment="1">
      <alignment vertical="center"/>
    </xf>
    <xf numFmtId="0" fontId="4" fillId="5" borderId="56" xfId="50" applyFont="1" applyFill="1" applyBorder="1" applyAlignment="1">
      <alignment vertical="center"/>
    </xf>
    <xf numFmtId="0" fontId="4" fillId="0" borderId="75" xfId="50" applyFont="1" applyFill="1" applyBorder="1" applyAlignment="1">
      <alignment horizontal="left" vertical="center"/>
    </xf>
    <xf numFmtId="0" fontId="2" fillId="0" borderId="76" xfId="50" applyFont="1" applyBorder="1" applyAlignment="1">
      <alignment vertical="center"/>
    </xf>
    <xf numFmtId="0" fontId="12" fillId="0" borderId="77" xfId="51" applyFont="1" applyBorder="1" applyAlignment="1">
      <alignment horizontal="center" vertical="center"/>
    </xf>
    <xf numFmtId="0" fontId="4" fillId="2" borderId="28" xfId="50" applyFont="1" applyFill="1" applyBorder="1" applyAlignment="1">
      <alignment horizontal="left" vertical="center"/>
    </xf>
    <xf numFmtId="0" fontId="4" fillId="2" borderId="29" xfId="50" applyFont="1" applyFill="1" applyBorder="1" applyAlignment="1">
      <alignment vertical="center"/>
    </xf>
    <xf numFmtId="0" fontId="4" fillId="2" borderId="18" xfId="50" applyFont="1" applyFill="1" applyBorder="1" applyAlignment="1">
      <alignment horizontal="left" vertical="center"/>
    </xf>
    <xf numFmtId="0" fontId="12" fillId="0" borderId="78" xfId="51" applyFont="1" applyBorder="1" applyAlignment="1">
      <alignment horizontal="center" vertical="center"/>
    </xf>
    <xf numFmtId="0" fontId="12" fillId="0" borderId="25" xfId="51" applyFont="1" applyBorder="1" applyAlignment="1">
      <alignment horizontal="left" vertical="center"/>
    </xf>
    <xf numFmtId="0" fontId="4" fillId="2" borderId="72" xfId="50" applyFont="1" applyFill="1" applyBorder="1" applyAlignment="1">
      <alignment horizontal="left" vertical="center"/>
    </xf>
    <xf numFmtId="0" fontId="4" fillId="0" borderId="79" xfId="50" applyFont="1" applyBorder="1" applyAlignment="1">
      <alignment vertical="center"/>
    </xf>
    <xf numFmtId="0" fontId="12" fillId="2" borderId="59" xfId="51" applyFont="1" applyFill="1" applyBorder="1" applyAlignment="1">
      <alignment horizontal="left" vertical="center"/>
    </xf>
    <xf numFmtId="0" fontId="12" fillId="2" borderId="12" xfId="51" applyFont="1" applyFill="1" applyBorder="1" applyAlignment="1">
      <alignment horizontal="left" vertical="center"/>
    </xf>
    <xf numFmtId="0" fontId="4" fillId="0" borderId="19" xfId="50" applyFont="1" applyBorder="1" applyAlignment="1">
      <alignment vertical="center"/>
    </xf>
    <xf numFmtId="0" fontId="12" fillId="2" borderId="36" xfId="51" applyFont="1" applyFill="1" applyBorder="1" applyAlignment="1">
      <alignment horizontal="left" vertical="center"/>
    </xf>
    <xf numFmtId="0" fontId="12" fillId="2" borderId="37" xfId="51" applyFont="1" applyFill="1" applyBorder="1" applyAlignment="1">
      <alignment horizontal="left" vertical="center"/>
    </xf>
    <xf numFmtId="0" fontId="12" fillId="0" borderId="21" xfId="51" applyFont="1" applyBorder="1" applyAlignment="1">
      <alignment vertical="center"/>
    </xf>
    <xf numFmtId="0" fontId="12" fillId="0" borderId="15" xfId="51" applyFont="1" applyBorder="1" applyAlignment="1">
      <alignment vertical="center"/>
    </xf>
    <xf numFmtId="0" fontId="12" fillId="0" borderId="16" xfId="51" applyFont="1" applyBorder="1" applyAlignment="1">
      <alignment vertical="center"/>
    </xf>
    <xf numFmtId="0" fontId="4" fillId="0" borderId="80" xfId="50" applyFont="1" applyBorder="1" applyAlignment="1">
      <alignment vertical="center"/>
    </xf>
    <xf numFmtId="0" fontId="12" fillId="0" borderId="72" xfId="51" applyFont="1" applyBorder="1" applyAlignment="1">
      <alignment horizontal="left" vertical="center"/>
    </xf>
    <xf numFmtId="0" fontId="12" fillId="2" borderId="73" xfId="51" applyFont="1" applyFill="1" applyBorder="1" applyAlignment="1">
      <alignment horizontal="left" vertical="center"/>
    </xf>
    <xf numFmtId="0" fontId="12" fillId="2" borderId="81" xfId="51" applyFont="1" applyFill="1" applyBorder="1" applyAlignment="1">
      <alignment horizontal="left" vertical="center"/>
    </xf>
    <xf numFmtId="0" fontId="12" fillId="0" borderId="8" xfId="51" applyFont="1" applyBorder="1" applyAlignment="1">
      <alignment horizontal="center" vertical="center"/>
    </xf>
    <xf numFmtId="0" fontId="12" fillId="0" borderId="8" xfId="51" applyFont="1" applyFill="1" applyBorder="1" applyAlignment="1">
      <alignment horizontal="left" vertical="center"/>
    </xf>
    <xf numFmtId="0" fontId="4" fillId="2" borderId="8" xfId="50" applyFont="1" applyFill="1" applyBorder="1" applyAlignment="1">
      <alignment horizontal="center" vertical="center" wrapText="1"/>
    </xf>
    <xf numFmtId="0" fontId="4" fillId="7" borderId="10" xfId="50" applyFont="1" applyFill="1" applyBorder="1" applyAlignment="1">
      <alignment vertical="center"/>
    </xf>
    <xf numFmtId="0" fontId="4" fillId="7" borderId="0" xfId="50" applyFont="1" applyFill="1" applyBorder="1" applyAlignment="1">
      <alignment vertical="center"/>
    </xf>
    <xf numFmtId="0" fontId="4" fillId="0" borderId="27" xfId="50" applyFont="1" applyBorder="1" applyAlignment="1">
      <alignment horizontal="left" vertical="center"/>
    </xf>
    <xf numFmtId="0" fontId="12" fillId="0" borderId="82" xfId="51" applyFont="1" applyBorder="1" applyAlignment="1">
      <alignment horizontal="center" vertical="center"/>
    </xf>
    <xf numFmtId="0" fontId="4" fillId="2" borderId="83" xfId="50" applyFont="1" applyFill="1" applyBorder="1" applyAlignment="1">
      <alignment horizontal="left" vertical="center"/>
    </xf>
    <xf numFmtId="0" fontId="4" fillId="2" borderId="34" xfId="50" applyFont="1" applyFill="1" applyBorder="1" applyAlignment="1">
      <alignment horizontal="left" vertical="center"/>
    </xf>
    <xf numFmtId="0" fontId="4" fillId="7" borderId="31" xfId="50" applyFont="1" applyFill="1" applyBorder="1" applyAlignment="1">
      <alignment vertical="center"/>
    </xf>
    <xf numFmtId="0" fontId="4" fillId="7" borderId="1" xfId="50" applyFont="1" applyFill="1" applyBorder="1" applyAlignment="1">
      <alignment vertical="center"/>
    </xf>
    <xf numFmtId="0" fontId="12" fillId="3" borderId="84" xfId="51" applyFont="1" applyFill="1" applyBorder="1" applyAlignment="1">
      <alignment horizontal="center" vertical="center"/>
    </xf>
    <xf numFmtId="0" fontId="12" fillId="0" borderId="29" xfId="51" applyFont="1" applyFill="1" applyBorder="1" applyAlignment="1">
      <alignment horizontal="left" vertical="center"/>
    </xf>
    <xf numFmtId="0" fontId="4" fillId="2" borderId="29" xfId="50" applyFont="1" applyFill="1" applyBorder="1" applyAlignment="1">
      <alignment horizontal="left" vertical="center"/>
    </xf>
    <xf numFmtId="0" fontId="12" fillId="0" borderId="18" xfId="51" applyFont="1" applyFill="1" applyBorder="1" applyAlignment="1">
      <alignment horizontal="left" vertical="center"/>
    </xf>
    <xf numFmtId="0" fontId="12" fillId="0" borderId="73" xfId="51" applyFont="1" applyFill="1" applyBorder="1" applyAlignment="1">
      <alignment horizontal="left" vertical="center"/>
    </xf>
    <xf numFmtId="0" fontId="4" fillId="0" borderId="81" xfId="50" applyFont="1" applyBorder="1" applyAlignment="1">
      <alignment horizontal="left" vertical="center"/>
    </xf>
    <xf numFmtId="0" fontId="4" fillId="0" borderId="83" xfId="50" applyFont="1" applyBorder="1" applyAlignment="1">
      <alignment horizontal="left" vertical="center"/>
    </xf>
    <xf numFmtId="0" fontId="4" fillId="0" borderId="34" xfId="50" applyFont="1" applyBorder="1" applyAlignment="1">
      <alignment horizontal="left" vertical="center"/>
    </xf>
    <xf numFmtId="0" fontId="4" fillId="0" borderId="29" xfId="50" applyFont="1" applyFill="1" applyBorder="1" applyAlignment="1">
      <alignment horizontal="center" vertical="center"/>
    </xf>
    <xf numFmtId="0" fontId="4" fillId="2" borderId="29" xfId="50" applyFont="1" applyFill="1" applyBorder="1" applyAlignment="1">
      <alignment horizontal="center" vertical="center"/>
    </xf>
    <xf numFmtId="181" fontId="4" fillId="5" borderId="85" xfId="52" applyNumberFormat="1" applyFont="1" applyFill="1" applyBorder="1" applyAlignment="1">
      <alignment vertical="center"/>
    </xf>
    <xf numFmtId="178" fontId="4" fillId="0" borderId="29" xfId="50" applyNumberFormat="1" applyFont="1" applyBorder="1" applyAlignment="1">
      <alignment vertical="center"/>
    </xf>
    <xf numFmtId="0" fontId="4" fillId="5" borderId="86" xfId="50" applyFont="1" applyFill="1" applyBorder="1" applyAlignment="1">
      <alignment vertical="center"/>
    </xf>
    <xf numFmtId="0" fontId="4" fillId="0" borderId="72" xfId="50" applyFont="1" applyFill="1" applyBorder="1" applyAlignment="1">
      <alignment horizontal="center" vertical="center"/>
    </xf>
    <xf numFmtId="181" fontId="4" fillId="5" borderId="87" xfId="52" applyNumberFormat="1" applyFont="1" applyFill="1" applyBorder="1" applyAlignment="1">
      <alignment vertical="center"/>
    </xf>
    <xf numFmtId="178" fontId="4" fillId="0" borderId="72" xfId="50" applyNumberFormat="1" applyFont="1" applyBorder="1" applyAlignment="1">
      <alignment vertical="center"/>
    </xf>
    <xf numFmtId="0" fontId="4" fillId="5" borderId="88" xfId="50" applyFont="1" applyFill="1" applyBorder="1" applyAlignment="1">
      <alignment vertical="center"/>
    </xf>
    <xf numFmtId="178" fontId="4" fillId="6" borderId="1" xfId="50" applyNumberFormat="1" applyFont="1" applyFill="1" applyBorder="1" applyAlignment="1">
      <alignment vertical="center"/>
    </xf>
    <xf numFmtId="0" fontId="12" fillId="2" borderId="89" xfId="51" applyFont="1" applyFill="1" applyBorder="1" applyAlignment="1">
      <alignment horizontal="left" vertical="center"/>
    </xf>
    <xf numFmtId="0" fontId="4" fillId="2" borderId="59" xfId="50" applyFont="1" applyFill="1" applyBorder="1" applyAlignment="1">
      <alignment horizontal="center" vertical="center"/>
    </xf>
    <xf numFmtId="0" fontId="4" fillId="2" borderId="89" xfId="50" applyFont="1" applyFill="1" applyBorder="1" applyAlignment="1">
      <alignment horizontal="center" vertical="center"/>
    </xf>
    <xf numFmtId="181" fontId="4" fillId="5" borderId="60" xfId="52" applyNumberFormat="1" applyFont="1" applyFill="1" applyBorder="1" applyAlignment="1">
      <alignment vertical="center"/>
    </xf>
    <xf numFmtId="178" fontId="4" fillId="0" borderId="28" xfId="50" applyNumberFormat="1" applyFont="1" applyBorder="1" applyAlignment="1">
      <alignment vertical="center"/>
    </xf>
    <xf numFmtId="0" fontId="12" fillId="2" borderId="69" xfId="51" applyFont="1" applyFill="1" applyBorder="1" applyAlignment="1">
      <alignment horizontal="left" vertical="center"/>
    </xf>
    <xf numFmtId="0" fontId="4" fillId="2" borderId="36" xfId="50" applyFont="1" applyFill="1" applyBorder="1" applyAlignment="1">
      <alignment horizontal="center" vertical="center"/>
    </xf>
    <xf numFmtId="0" fontId="4" fillId="2" borderId="69" xfId="50" applyFont="1" applyFill="1" applyBorder="1" applyAlignment="1">
      <alignment horizontal="center" vertical="center"/>
    </xf>
    <xf numFmtId="0" fontId="12" fillId="2" borderId="90" xfId="51" applyFont="1" applyFill="1" applyBorder="1" applyAlignment="1">
      <alignment horizontal="left" vertical="center"/>
    </xf>
    <xf numFmtId="0" fontId="4" fillId="2" borderId="73" xfId="50" applyFont="1" applyFill="1" applyBorder="1" applyAlignment="1">
      <alignment horizontal="center" vertical="center"/>
    </xf>
    <xf numFmtId="0" fontId="4" fillId="2" borderId="90" xfId="50" applyFont="1" applyFill="1" applyBorder="1" applyAlignment="1">
      <alignment horizontal="center" vertical="center"/>
    </xf>
    <xf numFmtId="178" fontId="4" fillId="8" borderId="8" xfId="50" applyNumberFormat="1" applyFont="1" applyFill="1" applyBorder="1" applyAlignment="1">
      <alignment vertical="center"/>
    </xf>
    <xf numFmtId="0" fontId="4" fillId="7" borderId="0" xfId="50" applyFont="1" applyFill="1" applyBorder="1" applyAlignment="1">
      <alignment horizontal="center" vertical="center"/>
    </xf>
    <xf numFmtId="0" fontId="4" fillId="7" borderId="91" xfId="50" applyFont="1" applyFill="1" applyBorder="1" applyAlignment="1">
      <alignment vertical="center"/>
    </xf>
    <xf numFmtId="178" fontId="4" fillId="7" borderId="0" xfId="50" applyNumberFormat="1" applyFont="1" applyFill="1" applyBorder="1" applyAlignment="1">
      <alignment vertical="center"/>
    </xf>
    <xf numFmtId="0" fontId="4" fillId="7" borderId="92" xfId="50" applyFont="1" applyFill="1" applyBorder="1" applyAlignment="1">
      <alignment vertical="center"/>
    </xf>
    <xf numFmtId="0" fontId="4" fillId="2" borderId="9" xfId="50" applyFont="1" applyFill="1" applyBorder="1" applyAlignment="1">
      <alignment horizontal="left" vertical="center"/>
    </xf>
    <xf numFmtId="181" fontId="4" fillId="0" borderId="83" xfId="49" applyNumberFormat="1" applyFont="1" applyBorder="1" applyAlignment="1">
      <alignment horizontal="center" vertical="center"/>
    </xf>
    <xf numFmtId="181" fontId="4" fillId="0" borderId="9" xfId="49" applyNumberFormat="1" applyFont="1" applyBorder="1" applyAlignment="1">
      <alignment horizontal="center" vertical="center"/>
    </xf>
    <xf numFmtId="0" fontId="4" fillId="0" borderId="83" xfId="50" applyFont="1" applyBorder="1" applyAlignment="1">
      <alignment horizontal="center" vertical="center"/>
    </xf>
    <xf numFmtId="9" fontId="4" fillId="5" borderId="93" xfId="49" applyFont="1" applyFill="1" applyBorder="1" applyAlignment="1">
      <alignment horizontal="center" vertical="center"/>
    </xf>
    <xf numFmtId="0" fontId="4" fillId="5" borderId="94" xfId="50" applyFont="1" applyFill="1" applyBorder="1" applyAlignment="1">
      <alignment vertical="center"/>
    </xf>
    <xf numFmtId="0" fontId="4" fillId="7" borderId="1" xfId="50" applyFont="1" applyFill="1" applyBorder="1" applyAlignment="1">
      <alignment horizontal="center" vertical="center"/>
    </xf>
    <xf numFmtId="0" fontId="4" fillId="7" borderId="62" xfId="50" applyFont="1" applyFill="1" applyBorder="1" applyAlignment="1">
      <alignment vertical="center"/>
    </xf>
    <xf numFmtId="178" fontId="4" fillId="7" borderId="1" xfId="50" applyNumberFormat="1" applyFont="1" applyFill="1" applyBorder="1" applyAlignment="1">
      <alignment vertical="center"/>
    </xf>
    <xf numFmtId="0" fontId="4" fillId="7" borderId="63" xfId="50" applyFont="1" applyFill="1" applyBorder="1" applyAlignment="1">
      <alignment vertical="center"/>
    </xf>
    <xf numFmtId="181" fontId="4" fillId="5" borderId="93" xfId="52" applyNumberFormat="1" applyFont="1" applyFill="1" applyBorder="1" applyAlignment="1">
      <alignment vertical="center"/>
    </xf>
    <xf numFmtId="0" fontId="4" fillId="0" borderId="38" xfId="50" applyFont="1" applyBorder="1" applyAlignment="1">
      <alignment horizontal="center" vertical="center"/>
    </xf>
    <xf numFmtId="178" fontId="4" fillId="6" borderId="29" xfId="50" applyNumberFormat="1" applyFont="1" applyFill="1" applyBorder="1" applyAlignment="1">
      <alignment vertical="center"/>
    </xf>
    <xf numFmtId="9" fontId="4" fillId="5" borderId="55" xfId="49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179" fontId="4" fillId="0" borderId="83" xfId="49" applyNumberFormat="1" applyFont="1" applyBorder="1" applyAlignment="1">
      <alignment horizontal="center" vertical="center"/>
    </xf>
    <xf numFmtId="179" fontId="4" fillId="0" borderId="9" xfId="49" applyNumberFormat="1" applyFont="1" applyBorder="1" applyAlignment="1">
      <alignment horizontal="center" vertical="center"/>
    </xf>
    <xf numFmtId="9" fontId="4" fillId="5" borderId="93" xfId="49" applyNumberFormat="1" applyFont="1" applyFill="1" applyBorder="1" applyAlignment="1">
      <alignment horizontal="center" vertical="center"/>
    </xf>
    <xf numFmtId="0" fontId="4" fillId="0" borderId="95" xfId="50" applyFont="1" applyBorder="1" applyAlignment="1">
      <alignment vertical="center"/>
    </xf>
    <xf numFmtId="178" fontId="4" fillId="0" borderId="96" xfId="50" applyNumberFormat="1" applyFont="1" applyBorder="1" applyAlignment="1">
      <alignment vertical="center"/>
    </xf>
    <xf numFmtId="0" fontId="4" fillId="0" borderId="97" xfId="50" applyFont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1319530" cy="586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1"/>
  <sheetViews>
    <sheetView tabSelected="1" topLeftCell="A71" workbookViewId="0">
      <selection activeCell="N112" sqref="N112"/>
    </sheetView>
  </sheetViews>
  <sheetFormatPr defaultColWidth="9.15" defaultRowHeight="11.25"/>
  <cols>
    <col min="1" max="1" width="4.69166666666667" style="5" customWidth="1"/>
    <col min="2" max="2" width="19.5333333333333" style="5" customWidth="1"/>
    <col min="3" max="3" width="14.6916666666667" style="5" customWidth="1"/>
    <col min="4" max="4" width="4.30833333333333" style="5" customWidth="1"/>
    <col min="5" max="5" width="6.15" style="5" customWidth="1"/>
    <col min="6" max="8" width="4.30833333333333" style="5" customWidth="1"/>
    <col min="9" max="9" width="13.15" style="5" customWidth="1"/>
    <col min="10" max="10" width="8.075" style="6" customWidth="1"/>
    <col min="11" max="11" width="5.30833333333333" style="6" customWidth="1"/>
    <col min="12" max="12" width="7.45833333333333" style="6" customWidth="1"/>
    <col min="13" max="13" width="9.38333333333333" style="5" customWidth="1"/>
    <col min="14" max="14" width="12.7666666666667" style="7" customWidth="1"/>
    <col min="15" max="15" width="23.3833333333333" style="5" customWidth="1"/>
    <col min="16" max="16384" width="9.15" style="5"/>
  </cols>
  <sheetData>
    <row r="1" s="1" customFormat="1" ht="42.7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18" customHeight="1" spans="1:15">
      <c r="A2" s="9" t="s">
        <v>1</v>
      </c>
      <c r="B2" s="9"/>
      <c r="C2" s="10" t="s">
        <v>2</v>
      </c>
      <c r="D2" s="10"/>
      <c r="E2" s="10"/>
      <c r="F2" s="11" t="s">
        <v>3</v>
      </c>
      <c r="G2" s="12"/>
      <c r="H2" s="12"/>
      <c r="I2" s="94" t="s">
        <v>4</v>
      </c>
      <c r="J2" s="94"/>
      <c r="K2" s="95"/>
      <c r="L2" s="96" t="s">
        <v>5</v>
      </c>
      <c r="M2" s="96"/>
      <c r="N2" s="97" t="s">
        <v>6</v>
      </c>
      <c r="O2" s="97"/>
    </row>
    <row r="3" s="2" customFormat="1" ht="18" customHeight="1" spans="1:17">
      <c r="A3" s="9" t="s">
        <v>7</v>
      </c>
      <c r="B3" s="9"/>
      <c r="C3" s="13" t="s">
        <v>8</v>
      </c>
      <c r="D3" s="13"/>
      <c r="E3" s="13"/>
      <c r="F3" s="11" t="s">
        <v>9</v>
      </c>
      <c r="G3" s="12"/>
      <c r="H3" s="12"/>
      <c r="I3" s="94">
        <v>1</v>
      </c>
      <c r="J3" s="94"/>
      <c r="K3" s="95"/>
      <c r="L3" s="96" t="s">
        <v>10</v>
      </c>
      <c r="M3" s="96"/>
      <c r="N3" s="97" t="s">
        <v>11</v>
      </c>
      <c r="O3" s="97"/>
      <c r="Q3" s="191"/>
    </row>
    <row r="4" s="2" customFormat="1" ht="18" customHeight="1" spans="1:15">
      <c r="A4" s="9" t="s">
        <v>12</v>
      </c>
      <c r="B4" s="9"/>
      <c r="C4" s="14">
        <v>43071</v>
      </c>
      <c r="D4" s="14"/>
      <c r="E4" s="14"/>
      <c r="G4" s="12"/>
      <c r="H4" s="15"/>
      <c r="I4" s="15"/>
      <c r="J4" s="15"/>
      <c r="K4" s="15"/>
      <c r="L4" s="96" t="s">
        <v>13</v>
      </c>
      <c r="M4" s="96"/>
      <c r="N4" s="98">
        <v>43069</v>
      </c>
      <c r="O4" s="97"/>
    </row>
    <row r="5" s="3" customFormat="1" ht="18" customHeight="1" spans="7:14">
      <c r="G5" s="16"/>
      <c r="J5" s="99"/>
      <c r="K5" s="99"/>
      <c r="L5" s="99"/>
      <c r="N5" s="100"/>
    </row>
    <row r="6" ht="48" customHeight="1" spans="1:15">
      <c r="A6" s="17" t="s">
        <v>14</v>
      </c>
      <c r="B6" s="18" t="s">
        <v>15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01"/>
    </row>
    <row r="7" ht="18" customHeight="1" spans="1:15">
      <c r="A7" s="19" t="s">
        <v>16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17</v>
      </c>
      <c r="N7" s="20"/>
      <c r="O7" s="102"/>
    </row>
    <row r="8" ht="18" customHeight="1" spans="1:15">
      <c r="A8" s="21" t="s">
        <v>18</v>
      </c>
      <c r="B8" s="22" t="s">
        <v>16</v>
      </c>
      <c r="C8" s="23" t="s">
        <v>19</v>
      </c>
      <c r="D8" s="22"/>
      <c r="E8" s="22"/>
      <c r="F8" s="22"/>
      <c r="G8" s="22"/>
      <c r="H8" s="22"/>
      <c r="I8" s="22"/>
      <c r="J8" s="22" t="s">
        <v>20</v>
      </c>
      <c r="K8" s="22" t="s">
        <v>21</v>
      </c>
      <c r="L8" s="22" t="s">
        <v>22</v>
      </c>
      <c r="M8" s="22" t="s">
        <v>23</v>
      </c>
      <c r="N8" s="103" t="s">
        <v>24</v>
      </c>
      <c r="O8" s="104" t="s">
        <v>25</v>
      </c>
    </row>
    <row r="9" s="4" customFormat="1" ht="18" customHeight="1" spans="1:15">
      <c r="A9" s="24" t="s">
        <v>26</v>
      </c>
      <c r="B9" s="25" t="s">
        <v>27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105"/>
      <c r="O9" s="106"/>
    </row>
    <row r="10" ht="18" customHeight="1" spans="1:15">
      <c r="A10" s="28" t="s">
        <v>28</v>
      </c>
      <c r="B10" s="29" t="s">
        <v>29</v>
      </c>
      <c r="C10" s="30" t="s">
        <v>30</v>
      </c>
      <c r="D10" s="31">
        <v>12</v>
      </c>
      <c r="E10" s="30" t="s">
        <v>31</v>
      </c>
      <c r="F10" s="31">
        <v>1</v>
      </c>
      <c r="G10" s="30" t="s">
        <v>32</v>
      </c>
      <c r="H10" s="31">
        <v>1</v>
      </c>
      <c r="I10" s="30" t="s">
        <v>33</v>
      </c>
      <c r="J10" s="107">
        <v>1</v>
      </c>
      <c r="K10" s="30">
        <v>1</v>
      </c>
      <c r="L10" s="28" t="s">
        <v>34</v>
      </c>
      <c r="M10" s="108">
        <v>580</v>
      </c>
      <c r="N10" s="109">
        <f>J10*K10*M10</f>
        <v>580</v>
      </c>
      <c r="O10" s="110"/>
    </row>
    <row r="11" ht="18" customHeight="1" spans="1:15">
      <c r="A11" s="28"/>
      <c r="B11" s="29"/>
      <c r="C11" s="30" t="s">
        <v>30</v>
      </c>
      <c r="D11" s="31">
        <v>12</v>
      </c>
      <c r="E11" s="30" t="s">
        <v>31</v>
      </c>
      <c r="F11" s="31">
        <v>2</v>
      </c>
      <c r="G11" s="30" t="s">
        <v>32</v>
      </c>
      <c r="H11" s="31">
        <v>0.5</v>
      </c>
      <c r="I11" s="30" t="s">
        <v>33</v>
      </c>
      <c r="J11" s="107">
        <v>1</v>
      </c>
      <c r="K11" s="30">
        <v>0.5</v>
      </c>
      <c r="L11" s="28" t="s">
        <v>34</v>
      </c>
      <c r="M11" s="108">
        <v>580</v>
      </c>
      <c r="N11" s="109">
        <f t="shared" ref="N11:N15" si="0">J11*K11*M11</f>
        <v>290</v>
      </c>
      <c r="O11" s="110" t="s">
        <v>35</v>
      </c>
    </row>
    <row r="12" ht="18" hidden="1" customHeight="1" spans="1:15">
      <c r="A12" s="28"/>
      <c r="B12" s="29"/>
      <c r="C12" s="30" t="s">
        <v>36</v>
      </c>
      <c r="D12" s="31"/>
      <c r="E12" s="30" t="s">
        <v>31</v>
      </c>
      <c r="F12" s="31"/>
      <c r="G12" s="30" t="s">
        <v>32</v>
      </c>
      <c r="H12" s="31"/>
      <c r="I12" s="30" t="s">
        <v>33</v>
      </c>
      <c r="J12" s="107"/>
      <c r="K12" s="30"/>
      <c r="L12" s="28" t="s">
        <v>34</v>
      </c>
      <c r="M12" s="108"/>
      <c r="N12" s="109">
        <f t="shared" si="0"/>
        <v>0</v>
      </c>
      <c r="O12" s="110" t="s">
        <v>37</v>
      </c>
    </row>
    <row r="13" ht="18" hidden="1" customHeight="1" spans="1:15">
      <c r="A13" s="28"/>
      <c r="B13" s="29"/>
      <c r="C13" s="30" t="s">
        <v>36</v>
      </c>
      <c r="D13" s="31"/>
      <c r="E13" s="30" t="s">
        <v>31</v>
      </c>
      <c r="F13" s="31"/>
      <c r="G13" s="30" t="s">
        <v>32</v>
      </c>
      <c r="H13" s="31"/>
      <c r="I13" s="30" t="s">
        <v>33</v>
      </c>
      <c r="J13" s="107"/>
      <c r="K13" s="30"/>
      <c r="L13" s="28" t="s">
        <v>34</v>
      </c>
      <c r="M13" s="108"/>
      <c r="N13" s="109">
        <f t="shared" si="0"/>
        <v>0</v>
      </c>
      <c r="O13" s="110" t="s">
        <v>37</v>
      </c>
    </row>
    <row r="14" ht="18" hidden="1" customHeight="1" spans="1:15">
      <c r="A14" s="28"/>
      <c r="B14" s="29"/>
      <c r="C14" s="30" t="s">
        <v>38</v>
      </c>
      <c r="D14" s="31"/>
      <c r="E14" s="30" t="s">
        <v>31</v>
      </c>
      <c r="F14" s="31"/>
      <c r="G14" s="30" t="s">
        <v>32</v>
      </c>
      <c r="H14" s="31"/>
      <c r="I14" s="30" t="s">
        <v>33</v>
      </c>
      <c r="J14" s="111"/>
      <c r="K14" s="30"/>
      <c r="L14" s="28" t="s">
        <v>34</v>
      </c>
      <c r="M14" s="108"/>
      <c r="N14" s="109">
        <f t="shared" si="0"/>
        <v>0</v>
      </c>
      <c r="O14" s="110"/>
    </row>
    <row r="15" ht="18" hidden="1" customHeight="1" spans="1:15">
      <c r="A15" s="32" t="s">
        <v>39</v>
      </c>
      <c r="B15" s="29" t="s">
        <v>40</v>
      </c>
      <c r="C15" s="30" t="s">
        <v>36</v>
      </c>
      <c r="D15" s="31"/>
      <c r="E15" s="30" t="s">
        <v>31</v>
      </c>
      <c r="F15" s="31"/>
      <c r="G15" s="30" t="s">
        <v>32</v>
      </c>
      <c r="H15" s="31"/>
      <c r="I15" s="30" t="s">
        <v>33</v>
      </c>
      <c r="J15" s="111"/>
      <c r="K15" s="30"/>
      <c r="L15" s="28" t="s">
        <v>34</v>
      </c>
      <c r="M15" s="108"/>
      <c r="N15" s="109">
        <f t="shared" si="0"/>
        <v>0</v>
      </c>
      <c r="O15" s="110"/>
    </row>
    <row r="16" ht="18" hidden="1" customHeight="1" spans="1:15">
      <c r="A16" s="6"/>
      <c r="B16" s="29"/>
      <c r="C16" s="30" t="s">
        <v>36</v>
      </c>
      <c r="D16" s="31"/>
      <c r="E16" s="30" t="s">
        <v>31</v>
      </c>
      <c r="F16" s="31"/>
      <c r="G16" s="30" t="s">
        <v>32</v>
      </c>
      <c r="H16" s="31"/>
      <c r="I16" s="30" t="s">
        <v>33</v>
      </c>
      <c r="J16" s="111"/>
      <c r="K16" s="30"/>
      <c r="L16" s="28" t="s">
        <v>34</v>
      </c>
      <c r="M16" s="108"/>
      <c r="N16" s="109">
        <f t="shared" ref="N16:N17" si="1">J16*K16*M16</f>
        <v>0</v>
      </c>
      <c r="O16" s="110"/>
    </row>
    <row r="17" ht="18" hidden="1" customHeight="1" spans="1:15">
      <c r="A17" s="33"/>
      <c r="B17" s="29"/>
      <c r="C17" s="30" t="s">
        <v>36</v>
      </c>
      <c r="D17" s="31"/>
      <c r="E17" s="30" t="s">
        <v>31</v>
      </c>
      <c r="F17" s="31"/>
      <c r="G17" s="30" t="s">
        <v>32</v>
      </c>
      <c r="H17" s="31"/>
      <c r="I17" s="30" t="s">
        <v>33</v>
      </c>
      <c r="J17" s="112"/>
      <c r="K17" s="30"/>
      <c r="L17" s="28" t="s">
        <v>34</v>
      </c>
      <c r="M17" s="108"/>
      <c r="N17" s="109">
        <f t="shared" si="1"/>
        <v>0</v>
      </c>
      <c r="O17" s="110"/>
    </row>
    <row r="18" ht="18" hidden="1" customHeight="1" spans="1:15">
      <c r="A18" s="34" t="s">
        <v>41</v>
      </c>
      <c r="B18" s="35" t="s">
        <v>42</v>
      </c>
      <c r="C18" s="36"/>
      <c r="D18" s="37"/>
      <c r="E18" s="36"/>
      <c r="F18" s="37"/>
      <c r="G18" s="36"/>
      <c r="H18" s="37"/>
      <c r="I18" s="36"/>
      <c r="J18" s="113"/>
      <c r="K18" s="36"/>
      <c r="L18" s="114"/>
      <c r="M18" s="115"/>
      <c r="N18" s="116"/>
      <c r="O18" s="117"/>
    </row>
    <row r="19" ht="18" hidden="1" customHeight="1" spans="1:15">
      <c r="A19" s="38"/>
      <c r="B19" s="39"/>
      <c r="C19" s="40" t="s">
        <v>43</v>
      </c>
      <c r="D19" s="41"/>
      <c r="E19" s="40" t="s">
        <v>31</v>
      </c>
      <c r="F19" s="41"/>
      <c r="G19" s="40" t="s">
        <v>32</v>
      </c>
      <c r="H19" s="41"/>
      <c r="I19" s="40" t="s">
        <v>33</v>
      </c>
      <c r="J19" s="118"/>
      <c r="K19" s="40"/>
      <c r="L19" s="119" t="s">
        <v>34</v>
      </c>
      <c r="M19" s="120"/>
      <c r="N19" s="121">
        <f t="shared" ref="N19:N20" si="2">J19*K19*M19</f>
        <v>0</v>
      </c>
      <c r="O19" s="122"/>
    </row>
    <row r="20" ht="18" hidden="1" customHeight="1" spans="1:15">
      <c r="A20" s="42" t="s">
        <v>44</v>
      </c>
      <c r="B20" s="43" t="s">
        <v>45</v>
      </c>
      <c r="C20" s="40" t="s">
        <v>30</v>
      </c>
      <c r="D20" s="41"/>
      <c r="E20" s="40" t="s">
        <v>31</v>
      </c>
      <c r="F20" s="41"/>
      <c r="G20" s="40" t="s">
        <v>32</v>
      </c>
      <c r="H20" s="41"/>
      <c r="I20" s="40" t="s">
        <v>33</v>
      </c>
      <c r="J20" s="118"/>
      <c r="K20" s="40"/>
      <c r="L20" s="119" t="s">
        <v>34</v>
      </c>
      <c r="M20" s="120"/>
      <c r="N20" s="121">
        <f t="shared" si="2"/>
        <v>0</v>
      </c>
      <c r="O20" s="122"/>
    </row>
    <row r="21" ht="18" hidden="1" customHeight="1" spans="1:15">
      <c r="A21" s="42"/>
      <c r="B21" s="43"/>
      <c r="C21" s="40" t="s">
        <v>43</v>
      </c>
      <c r="D21" s="41"/>
      <c r="E21" s="40" t="s">
        <v>31</v>
      </c>
      <c r="F21" s="41"/>
      <c r="G21" s="40" t="s">
        <v>32</v>
      </c>
      <c r="H21" s="41"/>
      <c r="I21" s="40" t="s">
        <v>33</v>
      </c>
      <c r="J21" s="118"/>
      <c r="K21" s="40"/>
      <c r="L21" s="119" t="s">
        <v>34</v>
      </c>
      <c r="M21" s="120"/>
      <c r="N21" s="123">
        <f t="shared" ref="N21:N33" si="3">J21*K21*M21</f>
        <v>0</v>
      </c>
      <c r="O21" s="122"/>
    </row>
    <row r="22" ht="18" hidden="1" customHeight="1" spans="1:15">
      <c r="A22" s="42" t="s">
        <v>46</v>
      </c>
      <c r="B22" s="44" t="s">
        <v>47</v>
      </c>
      <c r="C22" s="45"/>
      <c r="D22" s="45"/>
      <c r="E22" s="45"/>
      <c r="F22" s="45"/>
      <c r="G22" s="45"/>
      <c r="H22" s="45"/>
      <c r="I22" s="45"/>
      <c r="J22" s="41"/>
      <c r="K22" s="41"/>
      <c r="L22" s="124" t="s">
        <v>48</v>
      </c>
      <c r="M22" s="120"/>
      <c r="N22" s="123">
        <f t="shared" si="3"/>
        <v>0</v>
      </c>
      <c r="O22" s="125"/>
    </row>
    <row r="23" ht="18" hidden="1" customHeight="1" spans="1:15">
      <c r="A23" s="42"/>
      <c r="B23" s="44" t="s">
        <v>49</v>
      </c>
      <c r="C23" s="46"/>
      <c r="D23" s="46"/>
      <c r="E23" s="46"/>
      <c r="F23" s="46"/>
      <c r="G23" s="46"/>
      <c r="H23" s="46"/>
      <c r="I23" s="46"/>
      <c r="J23" s="41"/>
      <c r="K23" s="41"/>
      <c r="L23" s="124" t="s">
        <v>50</v>
      </c>
      <c r="M23" s="120"/>
      <c r="N23" s="123">
        <f t="shared" si="3"/>
        <v>0</v>
      </c>
      <c r="O23" s="125"/>
    </row>
    <row r="24" ht="18" hidden="1" customHeight="1" spans="1:15">
      <c r="A24" s="42"/>
      <c r="B24" s="44" t="s">
        <v>51</v>
      </c>
      <c r="C24" s="46"/>
      <c r="D24" s="46"/>
      <c r="E24" s="46"/>
      <c r="F24" s="46"/>
      <c r="G24" s="46"/>
      <c r="H24" s="46"/>
      <c r="I24" s="46"/>
      <c r="J24" s="41"/>
      <c r="K24" s="41"/>
      <c r="L24" s="124" t="s">
        <v>52</v>
      </c>
      <c r="M24" s="120"/>
      <c r="N24" s="123">
        <f t="shared" si="3"/>
        <v>0</v>
      </c>
      <c r="O24" s="125"/>
    </row>
    <row r="25" ht="18" hidden="1" customHeight="1" spans="1:15">
      <c r="A25" s="42"/>
      <c r="B25" s="44" t="s">
        <v>53</v>
      </c>
      <c r="C25" s="46" t="s">
        <v>54</v>
      </c>
      <c r="D25" s="46"/>
      <c r="E25" s="46"/>
      <c r="F25" s="46"/>
      <c r="G25" s="46"/>
      <c r="H25" s="46"/>
      <c r="I25" s="46"/>
      <c r="J25" s="41"/>
      <c r="K25" s="41"/>
      <c r="L25" s="124" t="s">
        <v>55</v>
      </c>
      <c r="M25" s="120"/>
      <c r="N25" s="123">
        <f t="shared" si="3"/>
        <v>0</v>
      </c>
      <c r="O25" s="125"/>
    </row>
    <row r="26" ht="18" hidden="1" customHeight="1" spans="1:15">
      <c r="A26" s="42"/>
      <c r="B26" s="47" t="s">
        <v>56</v>
      </c>
      <c r="C26" s="46" t="s">
        <v>57</v>
      </c>
      <c r="D26" s="46"/>
      <c r="E26" s="46"/>
      <c r="F26" s="46"/>
      <c r="G26" s="46"/>
      <c r="H26" s="46"/>
      <c r="I26" s="46"/>
      <c r="J26" s="41"/>
      <c r="K26" s="41"/>
      <c r="L26" s="124" t="s">
        <v>50</v>
      </c>
      <c r="M26" s="120"/>
      <c r="N26" s="123">
        <f t="shared" si="3"/>
        <v>0</v>
      </c>
      <c r="O26" s="125"/>
    </row>
    <row r="27" ht="18" hidden="1" customHeight="1" spans="1:15">
      <c r="A27" s="42"/>
      <c r="B27" s="47" t="s">
        <v>58</v>
      </c>
      <c r="C27" s="46" t="s">
        <v>59</v>
      </c>
      <c r="D27" s="46"/>
      <c r="E27" s="46"/>
      <c r="F27" s="46"/>
      <c r="G27" s="46"/>
      <c r="H27" s="46"/>
      <c r="I27" s="46"/>
      <c r="J27" s="41"/>
      <c r="K27" s="41"/>
      <c r="L27" s="124" t="s">
        <v>60</v>
      </c>
      <c r="M27" s="120"/>
      <c r="N27" s="123">
        <f t="shared" si="3"/>
        <v>0</v>
      </c>
      <c r="O27" s="125"/>
    </row>
    <row r="28" ht="18" hidden="1" customHeight="1" spans="1:15">
      <c r="A28" s="42" t="s">
        <v>61</v>
      </c>
      <c r="B28" s="44" t="s">
        <v>62</v>
      </c>
      <c r="C28" s="45" t="s">
        <v>63</v>
      </c>
      <c r="D28" s="45"/>
      <c r="E28" s="45"/>
      <c r="F28" s="45"/>
      <c r="G28" s="45"/>
      <c r="H28" s="45"/>
      <c r="I28" s="45"/>
      <c r="J28" s="41"/>
      <c r="K28" s="41"/>
      <c r="L28" s="124" t="s">
        <v>48</v>
      </c>
      <c r="M28" s="120"/>
      <c r="N28" s="123">
        <f t="shared" si="3"/>
        <v>0</v>
      </c>
      <c r="O28" s="125"/>
    </row>
    <row r="29" ht="18" hidden="1" customHeight="1" spans="1:15">
      <c r="A29" s="42"/>
      <c r="B29" s="44" t="s">
        <v>49</v>
      </c>
      <c r="C29" s="46" t="s">
        <v>64</v>
      </c>
      <c r="D29" s="46"/>
      <c r="E29" s="46"/>
      <c r="F29" s="46"/>
      <c r="G29" s="46"/>
      <c r="H29" s="46"/>
      <c r="I29" s="46"/>
      <c r="J29" s="41"/>
      <c r="K29" s="41"/>
      <c r="L29" s="124" t="s">
        <v>50</v>
      </c>
      <c r="M29" s="120"/>
      <c r="N29" s="121">
        <f t="shared" si="3"/>
        <v>0</v>
      </c>
      <c r="O29" s="125"/>
    </row>
    <row r="30" ht="18" hidden="1" customHeight="1" spans="1:15">
      <c r="A30" s="42"/>
      <c r="B30" s="44" t="s">
        <v>51</v>
      </c>
      <c r="C30" s="46"/>
      <c r="D30" s="46"/>
      <c r="E30" s="46"/>
      <c r="F30" s="46"/>
      <c r="G30" s="46"/>
      <c r="H30" s="46"/>
      <c r="I30" s="46"/>
      <c r="J30" s="41"/>
      <c r="K30" s="41"/>
      <c r="L30" s="124" t="s">
        <v>52</v>
      </c>
      <c r="M30" s="120"/>
      <c r="N30" s="121">
        <f t="shared" si="3"/>
        <v>0</v>
      </c>
      <c r="O30" s="125"/>
    </row>
    <row r="31" ht="18" hidden="1" customHeight="1" spans="1:15">
      <c r="A31" s="42"/>
      <c r="B31" s="44" t="s">
        <v>53</v>
      </c>
      <c r="C31" s="46" t="s">
        <v>65</v>
      </c>
      <c r="D31" s="46"/>
      <c r="E31" s="46"/>
      <c r="F31" s="46"/>
      <c r="G31" s="46"/>
      <c r="H31" s="46"/>
      <c r="I31" s="46"/>
      <c r="J31" s="41"/>
      <c r="K31" s="41"/>
      <c r="L31" s="124" t="s">
        <v>55</v>
      </c>
      <c r="M31" s="120"/>
      <c r="N31" s="121">
        <f t="shared" si="3"/>
        <v>0</v>
      </c>
      <c r="O31" s="125"/>
    </row>
    <row r="32" ht="18" hidden="1" customHeight="1" spans="1:15">
      <c r="A32" s="42"/>
      <c r="B32" s="47" t="s">
        <v>56</v>
      </c>
      <c r="C32" s="46" t="s">
        <v>57</v>
      </c>
      <c r="D32" s="46"/>
      <c r="E32" s="46"/>
      <c r="F32" s="46"/>
      <c r="G32" s="46"/>
      <c r="H32" s="46"/>
      <c r="I32" s="46"/>
      <c r="J32" s="41"/>
      <c r="K32" s="41"/>
      <c r="L32" s="124" t="s">
        <v>50</v>
      </c>
      <c r="M32" s="120"/>
      <c r="N32" s="121">
        <f t="shared" si="3"/>
        <v>0</v>
      </c>
      <c r="O32" s="125"/>
    </row>
    <row r="33" ht="18" hidden="1" customHeight="1" spans="1:15">
      <c r="A33" s="48"/>
      <c r="B33" s="49" t="s">
        <v>58</v>
      </c>
      <c r="C33" s="50" t="s">
        <v>66</v>
      </c>
      <c r="D33" s="50"/>
      <c r="E33" s="50"/>
      <c r="F33" s="50"/>
      <c r="G33" s="50"/>
      <c r="H33" s="50"/>
      <c r="I33" s="50"/>
      <c r="J33" s="71"/>
      <c r="K33" s="71"/>
      <c r="L33" s="126"/>
      <c r="M33" s="127"/>
      <c r="N33" s="128">
        <f t="shared" si="3"/>
        <v>0</v>
      </c>
      <c r="O33" s="129"/>
    </row>
    <row r="34" ht="18" customHeight="1" spans="1:15">
      <c r="A34" s="51" t="s">
        <v>67</v>
      </c>
      <c r="B34" s="52"/>
      <c r="C34" s="52"/>
      <c r="D34" s="52"/>
      <c r="E34" s="52"/>
      <c r="F34" s="52"/>
      <c r="G34" s="52"/>
      <c r="H34" s="52"/>
      <c r="I34" s="52"/>
      <c r="J34" s="130"/>
      <c r="K34" s="130"/>
      <c r="L34" s="130"/>
      <c r="M34" s="131"/>
      <c r="N34" s="132">
        <f>SUM(N10:N33)</f>
        <v>870</v>
      </c>
      <c r="O34" s="133"/>
    </row>
    <row r="35" ht="18" hidden="1" customHeight="1" spans="1:15">
      <c r="A35" s="53" t="s">
        <v>18</v>
      </c>
      <c r="B35" s="54" t="s">
        <v>16</v>
      </c>
      <c r="C35" s="55" t="s">
        <v>19</v>
      </c>
      <c r="D35" s="54"/>
      <c r="E35" s="54"/>
      <c r="F35" s="54"/>
      <c r="G35" s="54"/>
      <c r="H35" s="54"/>
      <c r="I35" s="54"/>
      <c r="J35" s="54" t="s">
        <v>68</v>
      </c>
      <c r="K35" s="54" t="s">
        <v>69</v>
      </c>
      <c r="L35" s="134" t="s">
        <v>22</v>
      </c>
      <c r="M35" s="135" t="s">
        <v>23</v>
      </c>
      <c r="N35" s="136" t="s">
        <v>70</v>
      </c>
      <c r="O35" s="137" t="s">
        <v>25</v>
      </c>
    </row>
    <row r="36" ht="18" hidden="1" customHeight="1" spans="1:15">
      <c r="A36" s="56" t="s">
        <v>71</v>
      </c>
      <c r="B36" s="57" t="s">
        <v>72</v>
      </c>
      <c r="C36" s="57"/>
      <c r="D36" s="57"/>
      <c r="E36" s="57"/>
      <c r="F36" s="57"/>
      <c r="G36" s="57"/>
      <c r="H36" s="57"/>
      <c r="I36" s="57"/>
      <c r="J36" s="32"/>
      <c r="K36" s="32"/>
      <c r="L36" s="32"/>
      <c r="M36" s="138"/>
      <c r="N36" s="139"/>
      <c r="O36" s="140"/>
    </row>
    <row r="37" ht="18" hidden="1" customHeight="1" spans="1:15">
      <c r="A37" s="58" t="s">
        <v>73</v>
      </c>
      <c r="B37" s="59" t="s">
        <v>74</v>
      </c>
      <c r="C37" s="60" t="s">
        <v>75</v>
      </c>
      <c r="D37" s="41"/>
      <c r="E37" s="61" t="s">
        <v>31</v>
      </c>
      <c r="F37" s="41"/>
      <c r="G37" s="61" t="s">
        <v>32</v>
      </c>
      <c r="H37" s="62" t="s">
        <v>76</v>
      </c>
      <c r="I37" s="61" t="s">
        <v>77</v>
      </c>
      <c r="J37" s="141"/>
      <c r="K37" s="141"/>
      <c r="L37" s="142" t="s">
        <v>78</v>
      </c>
      <c r="M37" s="143"/>
      <c r="N37" s="144">
        <f>J37*K37*M37</f>
        <v>0</v>
      </c>
      <c r="O37" s="145" t="s">
        <v>79</v>
      </c>
    </row>
    <row r="38" ht="18" hidden="1" customHeight="1" spans="1:15">
      <c r="A38" s="63" t="s">
        <v>80</v>
      </c>
      <c r="B38" s="64" t="s">
        <v>74</v>
      </c>
      <c r="C38" s="65" t="s">
        <v>75</v>
      </c>
      <c r="D38" s="41"/>
      <c r="E38" s="40" t="s">
        <v>31</v>
      </c>
      <c r="F38" s="41"/>
      <c r="G38" s="40" t="s">
        <v>32</v>
      </c>
      <c r="H38" s="62" t="s">
        <v>76</v>
      </c>
      <c r="I38" s="40" t="s">
        <v>77</v>
      </c>
      <c r="J38" s="146"/>
      <c r="K38" s="146"/>
      <c r="L38" s="119" t="s">
        <v>78</v>
      </c>
      <c r="M38" s="147"/>
      <c r="N38" s="123">
        <f t="shared" ref="N38:N43" si="4">J38*K38*M38</f>
        <v>0</v>
      </c>
      <c r="O38" s="145" t="s">
        <v>79</v>
      </c>
    </row>
    <row r="39" ht="18" hidden="1" customHeight="1" spans="1:15">
      <c r="A39" s="63" t="s">
        <v>81</v>
      </c>
      <c r="B39" s="64" t="s">
        <v>74</v>
      </c>
      <c r="C39" s="65" t="s">
        <v>75</v>
      </c>
      <c r="D39" s="41"/>
      <c r="E39" s="40" t="s">
        <v>31</v>
      </c>
      <c r="F39" s="41"/>
      <c r="G39" s="40" t="s">
        <v>32</v>
      </c>
      <c r="H39" s="62" t="s">
        <v>33</v>
      </c>
      <c r="I39" s="40" t="s">
        <v>77</v>
      </c>
      <c r="J39" s="146"/>
      <c r="K39" s="146"/>
      <c r="L39" s="119" t="s">
        <v>78</v>
      </c>
      <c r="M39" s="120"/>
      <c r="N39" s="121">
        <f t="shared" si="4"/>
        <v>0</v>
      </c>
      <c r="O39" s="145" t="s">
        <v>82</v>
      </c>
    </row>
    <row r="40" ht="18" hidden="1" customHeight="1" spans="1:15">
      <c r="A40" s="63" t="s">
        <v>83</v>
      </c>
      <c r="B40" s="64" t="s">
        <v>74</v>
      </c>
      <c r="C40" s="65" t="s">
        <v>75</v>
      </c>
      <c r="D40" s="41"/>
      <c r="E40" s="40" t="s">
        <v>31</v>
      </c>
      <c r="F40" s="41"/>
      <c r="G40" s="40" t="s">
        <v>32</v>
      </c>
      <c r="H40" s="62" t="s">
        <v>76</v>
      </c>
      <c r="I40" s="40" t="s">
        <v>77</v>
      </c>
      <c r="J40" s="146"/>
      <c r="K40" s="146"/>
      <c r="L40" s="119" t="s">
        <v>78</v>
      </c>
      <c r="M40" s="120"/>
      <c r="N40" s="121">
        <f t="shared" si="4"/>
        <v>0</v>
      </c>
      <c r="O40" s="145" t="s">
        <v>82</v>
      </c>
    </row>
    <row r="41" ht="18" hidden="1" customHeight="1" spans="1:15">
      <c r="A41" s="66" t="s">
        <v>84</v>
      </c>
      <c r="B41" s="67" t="s">
        <v>74</v>
      </c>
      <c r="C41" s="68" t="s">
        <v>75</v>
      </c>
      <c r="D41" s="69"/>
      <c r="E41" s="70" t="s">
        <v>31</v>
      </c>
      <c r="F41" s="71"/>
      <c r="G41" s="70" t="s">
        <v>32</v>
      </c>
      <c r="H41" s="62" t="s">
        <v>33</v>
      </c>
      <c r="I41" s="70" t="s">
        <v>77</v>
      </c>
      <c r="J41" s="148"/>
      <c r="K41" s="146"/>
      <c r="L41" s="149" t="s">
        <v>78</v>
      </c>
      <c r="M41" s="120"/>
      <c r="N41" s="150">
        <f t="shared" si="4"/>
        <v>0</v>
      </c>
      <c r="O41" s="145" t="s">
        <v>82</v>
      </c>
    </row>
    <row r="42" ht="18" hidden="1" customHeight="1" spans="1:15">
      <c r="A42" s="66" t="s">
        <v>85</v>
      </c>
      <c r="B42" s="72" t="s">
        <v>74</v>
      </c>
      <c r="C42" s="73" t="s">
        <v>75</v>
      </c>
      <c r="D42" s="31"/>
      <c r="E42" s="30" t="s">
        <v>31</v>
      </c>
      <c r="F42" s="31"/>
      <c r="G42" s="70" t="s">
        <v>32</v>
      </c>
      <c r="H42" s="62" t="s">
        <v>76</v>
      </c>
      <c r="I42" s="70" t="s">
        <v>77</v>
      </c>
      <c r="J42" s="151"/>
      <c r="K42" s="146"/>
      <c r="L42" s="149" t="s">
        <v>78</v>
      </c>
      <c r="M42" s="120"/>
      <c r="N42" s="152">
        <f t="shared" si="4"/>
        <v>0</v>
      </c>
      <c r="O42" s="145" t="s">
        <v>82</v>
      </c>
    </row>
    <row r="43" ht="18" hidden="1" customHeight="1" spans="1:15">
      <c r="A43" s="66" t="s">
        <v>86</v>
      </c>
      <c r="B43" s="72" t="s">
        <v>74</v>
      </c>
      <c r="C43" s="73" t="s">
        <v>75</v>
      </c>
      <c r="D43" s="31"/>
      <c r="E43" s="30" t="s">
        <v>31</v>
      </c>
      <c r="F43" s="31"/>
      <c r="G43" s="70" t="s">
        <v>32</v>
      </c>
      <c r="H43" s="31" t="s">
        <v>33</v>
      </c>
      <c r="I43" s="70" t="s">
        <v>77</v>
      </c>
      <c r="J43" s="151"/>
      <c r="K43" s="146"/>
      <c r="L43" s="149" t="s">
        <v>78</v>
      </c>
      <c r="M43" s="120"/>
      <c r="N43" s="152">
        <f t="shared" si="4"/>
        <v>0</v>
      </c>
      <c r="O43" s="145" t="s">
        <v>82</v>
      </c>
    </row>
    <row r="44" ht="18" hidden="1" customHeight="1" spans="1:15">
      <c r="A44" s="66" t="s">
        <v>87</v>
      </c>
      <c r="B44" s="72" t="s">
        <v>74</v>
      </c>
      <c r="C44" s="73"/>
      <c r="D44" s="31"/>
      <c r="E44" s="30"/>
      <c r="F44" s="31"/>
      <c r="G44" s="30"/>
      <c r="H44" s="31"/>
      <c r="I44" s="30"/>
      <c r="J44" s="151"/>
      <c r="K44" s="151"/>
      <c r="L44" s="28"/>
      <c r="M44" s="108"/>
      <c r="N44" s="152"/>
      <c r="O44" s="153"/>
    </row>
    <row r="45" ht="18" hidden="1" customHeight="1" spans="1:15">
      <c r="A45" s="74" t="s">
        <v>67</v>
      </c>
      <c r="B45" s="75"/>
      <c r="C45" s="75"/>
      <c r="D45" s="75"/>
      <c r="E45" s="75"/>
      <c r="F45" s="75"/>
      <c r="G45" s="75"/>
      <c r="H45" s="75"/>
      <c r="I45" s="75"/>
      <c r="J45" s="154"/>
      <c r="K45" s="154"/>
      <c r="L45" s="154"/>
      <c r="M45" s="155"/>
      <c r="N45" s="156">
        <f>SUM(N37:N44)</f>
        <v>0</v>
      </c>
      <c r="O45" s="157"/>
    </row>
    <row r="46" ht="18" customHeight="1" spans="1:15">
      <c r="A46" s="76" t="s">
        <v>18</v>
      </c>
      <c r="B46" s="20" t="s">
        <v>16</v>
      </c>
      <c r="C46" s="77" t="s">
        <v>19</v>
      </c>
      <c r="D46" s="20"/>
      <c r="E46" s="20"/>
      <c r="F46" s="20"/>
      <c r="G46" s="20"/>
      <c r="H46" s="20"/>
      <c r="I46" s="20"/>
      <c r="J46" s="20" t="s">
        <v>68</v>
      </c>
      <c r="K46" s="20" t="s">
        <v>60</v>
      </c>
      <c r="L46" s="158" t="s">
        <v>22</v>
      </c>
      <c r="M46" s="159" t="s">
        <v>23</v>
      </c>
      <c r="N46" s="160" t="s">
        <v>70</v>
      </c>
      <c r="O46" s="161" t="s">
        <v>25</v>
      </c>
    </row>
    <row r="47" ht="18" customHeight="1" spans="1:15">
      <c r="A47" s="78" t="s">
        <v>88</v>
      </c>
      <c r="B47" s="79" t="s">
        <v>89</v>
      </c>
      <c r="C47" s="79"/>
      <c r="D47" s="79"/>
      <c r="E47" s="79"/>
      <c r="F47" s="79"/>
      <c r="G47" s="79"/>
      <c r="H47" s="79"/>
      <c r="I47" s="79"/>
      <c r="J47" s="162"/>
      <c r="K47" s="162"/>
      <c r="L47" s="162"/>
      <c r="M47" s="163"/>
      <c r="N47" s="164"/>
      <c r="O47" s="165"/>
    </row>
    <row r="48" ht="18" customHeight="1" spans="1:15">
      <c r="A48" s="80" t="s">
        <v>90</v>
      </c>
      <c r="B48" s="81" t="s">
        <v>91</v>
      </c>
      <c r="C48" s="82" t="s">
        <v>92</v>
      </c>
      <c r="D48" s="83"/>
      <c r="E48" s="83"/>
      <c r="F48" s="83"/>
      <c r="G48" s="83"/>
      <c r="H48" s="83"/>
      <c r="I48" s="166"/>
      <c r="J48" s="167">
        <v>1</v>
      </c>
      <c r="K48" s="148">
        <v>2</v>
      </c>
      <c r="L48" s="168" t="s">
        <v>93</v>
      </c>
      <c r="M48" s="169">
        <v>300</v>
      </c>
      <c r="N48" s="150">
        <f>J48*K48*M48</f>
        <v>600</v>
      </c>
      <c r="O48" s="170"/>
    </row>
    <row r="49" ht="18" customHeight="1" spans="1:15">
      <c r="A49" s="80"/>
      <c r="B49" s="81"/>
      <c r="C49" s="82" t="s">
        <v>94</v>
      </c>
      <c r="D49" s="83"/>
      <c r="E49" s="83"/>
      <c r="F49" s="83"/>
      <c r="G49" s="83"/>
      <c r="H49" s="83"/>
      <c r="I49" s="166"/>
      <c r="J49" s="146">
        <v>1</v>
      </c>
      <c r="K49" s="146">
        <v>2</v>
      </c>
      <c r="L49" s="171" t="s">
        <v>93</v>
      </c>
      <c r="M49" s="120">
        <v>170</v>
      </c>
      <c r="N49" s="121">
        <f t="shared" ref="N49:N53" si="5">J49*K49*M49</f>
        <v>340</v>
      </c>
      <c r="O49" s="172"/>
    </row>
    <row r="50" ht="18" hidden="1" customHeight="1" spans="1:15">
      <c r="A50" s="80"/>
      <c r="B50" s="81"/>
      <c r="C50" s="82"/>
      <c r="D50" s="83"/>
      <c r="E50" s="83"/>
      <c r="F50" s="83"/>
      <c r="G50" s="83"/>
      <c r="H50" s="83"/>
      <c r="I50" s="166"/>
      <c r="J50" s="146"/>
      <c r="K50" s="146"/>
      <c r="L50" s="171" t="s">
        <v>93</v>
      </c>
      <c r="M50" s="120"/>
      <c r="N50" s="121">
        <f t="shared" si="5"/>
        <v>0</v>
      </c>
      <c r="O50" s="172"/>
    </row>
    <row r="51" ht="18" hidden="1" customHeight="1" spans="1:15">
      <c r="A51" s="80"/>
      <c r="B51" s="81"/>
      <c r="C51" s="82" t="s">
        <v>95</v>
      </c>
      <c r="D51" s="83"/>
      <c r="E51" s="83"/>
      <c r="F51" s="83"/>
      <c r="G51" s="83"/>
      <c r="H51" s="83"/>
      <c r="I51" s="166"/>
      <c r="J51" s="146"/>
      <c r="K51" s="146"/>
      <c r="L51" s="171" t="s">
        <v>93</v>
      </c>
      <c r="M51" s="120"/>
      <c r="N51" s="121">
        <f t="shared" si="5"/>
        <v>0</v>
      </c>
      <c r="O51" s="173"/>
    </row>
    <row r="52" ht="18" hidden="1" customHeight="1" spans="1:15">
      <c r="A52" s="66"/>
      <c r="B52" s="84"/>
      <c r="C52" s="82" t="s">
        <v>96</v>
      </c>
      <c r="D52" s="83"/>
      <c r="E52" s="83"/>
      <c r="F52" s="83"/>
      <c r="G52" s="83"/>
      <c r="H52" s="83"/>
      <c r="I52" s="166"/>
      <c r="J52" s="174"/>
      <c r="K52" s="175"/>
      <c r="L52" s="176" t="s">
        <v>93</v>
      </c>
      <c r="M52" s="177"/>
      <c r="N52" s="178">
        <f t="shared" si="5"/>
        <v>0</v>
      </c>
      <c r="O52" s="179"/>
    </row>
    <row r="53" ht="18" hidden="1" customHeight="1" spans="1:15">
      <c r="A53" s="80" t="s">
        <v>97</v>
      </c>
      <c r="B53" s="85" t="s">
        <v>98</v>
      </c>
      <c r="C53" s="86" t="s">
        <v>99</v>
      </c>
      <c r="D53" s="87"/>
      <c r="E53" s="87"/>
      <c r="F53" s="87"/>
      <c r="G53" s="87"/>
      <c r="H53" s="87"/>
      <c r="I53" s="180"/>
      <c r="J53" s="167"/>
      <c r="K53" s="148"/>
      <c r="L53" s="181" t="s">
        <v>100</v>
      </c>
      <c r="M53" s="169"/>
      <c r="N53" s="182">
        <f t="shared" si="5"/>
        <v>0</v>
      </c>
      <c r="O53" s="183"/>
    </row>
    <row r="54" ht="18" hidden="1" customHeight="1" spans="1:15">
      <c r="A54" s="80"/>
      <c r="B54" s="88"/>
      <c r="C54" s="82" t="s">
        <v>101</v>
      </c>
      <c r="D54" s="83"/>
      <c r="E54" s="83"/>
      <c r="F54" s="83"/>
      <c r="G54" s="83"/>
      <c r="H54" s="83"/>
      <c r="I54" s="166"/>
      <c r="J54" s="146"/>
      <c r="K54" s="146"/>
      <c r="L54" s="171" t="s">
        <v>100</v>
      </c>
      <c r="M54" s="120"/>
      <c r="N54" s="123">
        <f t="shared" ref="N54:N60" si="6">J54*K54*M54</f>
        <v>0</v>
      </c>
      <c r="O54" s="125"/>
    </row>
    <row r="55" ht="18" hidden="1" customHeight="1" spans="1:15">
      <c r="A55" s="80"/>
      <c r="B55" s="88"/>
      <c r="C55" s="82" t="s">
        <v>102</v>
      </c>
      <c r="D55" s="83"/>
      <c r="E55" s="83"/>
      <c r="F55" s="83"/>
      <c r="G55" s="83"/>
      <c r="H55" s="83"/>
      <c r="I55" s="166"/>
      <c r="J55" s="146"/>
      <c r="K55" s="146"/>
      <c r="L55" s="171" t="s">
        <v>100</v>
      </c>
      <c r="M55" s="120"/>
      <c r="N55" s="123">
        <f t="shared" si="6"/>
        <v>0</v>
      </c>
      <c r="O55" s="184"/>
    </row>
    <row r="56" ht="18" hidden="1" customHeight="1" spans="1:15">
      <c r="A56" s="80"/>
      <c r="B56" s="88"/>
      <c r="C56" s="82" t="s">
        <v>103</v>
      </c>
      <c r="D56" s="83"/>
      <c r="E56" s="83"/>
      <c r="F56" s="83"/>
      <c r="G56" s="83"/>
      <c r="H56" s="83"/>
      <c r="I56" s="166"/>
      <c r="J56" s="185"/>
      <c r="K56" s="148"/>
      <c r="L56" s="171" t="s">
        <v>100</v>
      </c>
      <c r="M56" s="169"/>
      <c r="N56" s="182">
        <f t="shared" si="6"/>
        <v>0</v>
      </c>
      <c r="O56" s="184"/>
    </row>
    <row r="57" ht="18" hidden="1" customHeight="1" spans="1:15">
      <c r="A57" s="80"/>
      <c r="B57" s="88"/>
      <c r="C57" s="89" t="s">
        <v>104</v>
      </c>
      <c r="D57" s="90"/>
      <c r="E57" s="90"/>
      <c r="F57" s="90"/>
      <c r="G57" s="90"/>
      <c r="H57" s="90"/>
      <c r="I57" s="186"/>
      <c r="J57" s="146"/>
      <c r="K57" s="146"/>
      <c r="L57" s="187" t="s">
        <v>100</v>
      </c>
      <c r="M57" s="177"/>
      <c r="N57" s="188">
        <f t="shared" si="6"/>
        <v>0</v>
      </c>
      <c r="O57" s="125"/>
    </row>
    <row r="58" ht="18" hidden="1" customHeight="1" spans="1:15">
      <c r="A58" s="80"/>
      <c r="B58" s="88"/>
      <c r="C58" s="89" t="s">
        <v>105</v>
      </c>
      <c r="D58" s="90"/>
      <c r="E58" s="90"/>
      <c r="F58" s="90"/>
      <c r="G58" s="90"/>
      <c r="H58" s="90"/>
      <c r="I58" s="186"/>
      <c r="J58" s="185"/>
      <c r="K58" s="148"/>
      <c r="L58" s="187" t="s">
        <v>100</v>
      </c>
      <c r="M58" s="177"/>
      <c r="N58" s="188">
        <f t="shared" si="6"/>
        <v>0</v>
      </c>
      <c r="O58" s="183"/>
    </row>
    <row r="59" ht="18" hidden="1" customHeight="1" spans="1:15">
      <c r="A59" s="66"/>
      <c r="B59" s="91"/>
      <c r="C59" s="89" t="s">
        <v>106</v>
      </c>
      <c r="D59" s="90"/>
      <c r="E59" s="90"/>
      <c r="F59" s="90"/>
      <c r="G59" s="90"/>
      <c r="H59" s="90"/>
      <c r="I59" s="186"/>
      <c r="J59" s="174"/>
      <c r="K59" s="175"/>
      <c r="L59" s="187" t="s">
        <v>100</v>
      </c>
      <c r="M59" s="177"/>
      <c r="N59" s="188">
        <f t="shared" si="6"/>
        <v>0</v>
      </c>
      <c r="O59" s="189"/>
    </row>
    <row r="60" ht="18" hidden="1" customHeight="1" spans="1:15">
      <c r="A60" s="80" t="s">
        <v>107</v>
      </c>
      <c r="B60" s="81" t="s">
        <v>108</v>
      </c>
      <c r="C60" s="92" t="s">
        <v>109</v>
      </c>
      <c r="D60" s="93"/>
      <c r="E60" s="93"/>
      <c r="F60" s="93"/>
      <c r="G60" s="93"/>
      <c r="H60" s="93"/>
      <c r="I60" s="190"/>
      <c r="J60" s="167"/>
      <c r="K60" s="148"/>
      <c r="L60" s="168" t="s">
        <v>93</v>
      </c>
      <c r="M60" s="169"/>
      <c r="N60" s="150">
        <f t="shared" si="6"/>
        <v>0</v>
      </c>
      <c r="O60" s="183" t="s">
        <v>110</v>
      </c>
    </row>
    <row r="61" ht="18" hidden="1" customHeight="1" spans="1:15">
      <c r="A61" s="80"/>
      <c r="B61" s="81"/>
      <c r="C61" s="82" t="s">
        <v>96</v>
      </c>
      <c r="D61" s="83"/>
      <c r="E61" s="83"/>
      <c r="F61" s="83"/>
      <c r="G61" s="83"/>
      <c r="H61" s="83"/>
      <c r="I61" s="166"/>
      <c r="J61" s="146"/>
      <c r="K61" s="146"/>
      <c r="L61" s="171" t="s">
        <v>93</v>
      </c>
      <c r="M61" s="120"/>
      <c r="N61" s="121">
        <f t="shared" ref="N61:N67" si="7">J61*K61*M61</f>
        <v>0</v>
      </c>
      <c r="O61" s="125"/>
    </row>
    <row r="62" ht="18" hidden="1" customHeight="1" spans="1:15">
      <c r="A62" s="80"/>
      <c r="B62" s="81"/>
      <c r="C62" s="82" t="s">
        <v>111</v>
      </c>
      <c r="D62" s="83"/>
      <c r="E62" s="83"/>
      <c r="F62" s="83"/>
      <c r="G62" s="83"/>
      <c r="H62" s="83"/>
      <c r="I62" s="166"/>
      <c r="J62" s="146"/>
      <c r="K62" s="146"/>
      <c r="L62" s="171" t="s">
        <v>93</v>
      </c>
      <c r="M62" s="120"/>
      <c r="N62" s="121">
        <f t="shared" si="7"/>
        <v>0</v>
      </c>
      <c r="O62" s="125"/>
    </row>
    <row r="63" ht="18" hidden="1" customHeight="1" spans="1:15">
      <c r="A63" s="80"/>
      <c r="B63" s="81"/>
      <c r="C63" s="82" t="s">
        <v>95</v>
      </c>
      <c r="D63" s="83"/>
      <c r="E63" s="83"/>
      <c r="F63" s="83"/>
      <c r="G63" s="83"/>
      <c r="H63" s="83"/>
      <c r="I63" s="166"/>
      <c r="J63" s="146"/>
      <c r="K63" s="146"/>
      <c r="L63" s="171" t="s">
        <v>93</v>
      </c>
      <c r="M63" s="120"/>
      <c r="N63" s="121">
        <f t="shared" si="7"/>
        <v>0</v>
      </c>
      <c r="O63" s="125"/>
    </row>
    <row r="64" ht="18" hidden="1" customHeight="1" spans="1:15">
      <c r="A64" s="66"/>
      <c r="B64" s="84"/>
      <c r="C64" s="89" t="s">
        <v>112</v>
      </c>
      <c r="D64" s="90"/>
      <c r="E64" s="90"/>
      <c r="F64" s="90"/>
      <c r="G64" s="90"/>
      <c r="H64" s="90"/>
      <c r="I64" s="186"/>
      <c r="J64" s="174"/>
      <c r="K64" s="175"/>
      <c r="L64" s="176" t="s">
        <v>93</v>
      </c>
      <c r="M64" s="177"/>
      <c r="N64" s="178">
        <f t="shared" si="7"/>
        <v>0</v>
      </c>
      <c r="O64" s="189"/>
    </row>
    <row r="65" ht="18" customHeight="1" spans="1:15">
      <c r="A65" s="192" t="s">
        <v>113</v>
      </c>
      <c r="B65" s="59" t="s">
        <v>114</v>
      </c>
      <c r="C65" s="193" t="s">
        <v>115</v>
      </c>
      <c r="D65" s="193"/>
      <c r="E65" s="193"/>
      <c r="F65" s="193"/>
      <c r="G65" s="193"/>
      <c r="H65" s="194" t="s">
        <v>116</v>
      </c>
      <c r="I65" s="231" t="s">
        <v>117</v>
      </c>
      <c r="J65" s="232">
        <v>1</v>
      </c>
      <c r="K65" s="232">
        <v>2</v>
      </c>
      <c r="L65" s="168" t="s">
        <v>118</v>
      </c>
      <c r="M65" s="233">
        <v>933</v>
      </c>
      <c r="N65" s="234">
        <f t="shared" si="7"/>
        <v>1866</v>
      </c>
      <c r="O65" s="235"/>
    </row>
    <row r="66" ht="18" hidden="1" customHeight="1" spans="1:15">
      <c r="A66" s="63"/>
      <c r="B66" s="67"/>
      <c r="C66" s="195" t="s">
        <v>119</v>
      </c>
      <c r="D66" s="195"/>
      <c r="E66" s="195"/>
      <c r="F66" s="195"/>
      <c r="G66" s="195"/>
      <c r="H66" s="194" t="s">
        <v>116</v>
      </c>
      <c r="I66" s="40" t="s">
        <v>117</v>
      </c>
      <c r="J66" s="146"/>
      <c r="K66" s="146"/>
      <c r="L66" s="171" t="s">
        <v>118</v>
      </c>
      <c r="M66" s="120"/>
      <c r="N66" s="121">
        <f t="shared" si="7"/>
        <v>0</v>
      </c>
      <c r="O66" s="125"/>
    </row>
    <row r="67" ht="18" hidden="1" customHeight="1" spans="1:15">
      <c r="A67" s="196"/>
      <c r="B67" s="197"/>
      <c r="C67" s="198" t="s">
        <v>119</v>
      </c>
      <c r="D67" s="198"/>
      <c r="E67" s="198"/>
      <c r="F67" s="198"/>
      <c r="G67" s="198"/>
      <c r="H67" s="194" t="s">
        <v>116</v>
      </c>
      <c r="I67" s="236" t="s">
        <v>117</v>
      </c>
      <c r="J67" s="174"/>
      <c r="K67" s="174"/>
      <c r="L67" s="176" t="s">
        <v>118</v>
      </c>
      <c r="M67" s="237"/>
      <c r="N67" s="238">
        <f t="shared" si="7"/>
        <v>0</v>
      </c>
      <c r="O67" s="239"/>
    </row>
    <row r="68" ht="18" customHeight="1" spans="1:15">
      <c r="A68" s="74" t="s">
        <v>67</v>
      </c>
      <c r="B68" s="75"/>
      <c r="C68" s="75"/>
      <c r="D68" s="75"/>
      <c r="E68" s="75"/>
      <c r="F68" s="75"/>
      <c r="G68" s="75"/>
      <c r="H68" s="75"/>
      <c r="I68" s="75"/>
      <c r="J68" s="154"/>
      <c r="K68" s="154"/>
      <c r="L68" s="154"/>
      <c r="M68" s="155"/>
      <c r="N68" s="240">
        <f>SUM(N48:N67)</f>
        <v>2806</v>
      </c>
      <c r="O68" s="157"/>
    </row>
    <row r="69" ht="18" customHeight="1" spans="1:15">
      <c r="A69" s="76" t="s">
        <v>18</v>
      </c>
      <c r="B69" s="20" t="s">
        <v>16</v>
      </c>
      <c r="C69" s="77" t="s">
        <v>19</v>
      </c>
      <c r="D69" s="20"/>
      <c r="E69" s="20"/>
      <c r="F69" s="20"/>
      <c r="G69" s="20"/>
      <c r="H69" s="20"/>
      <c r="I69" s="20"/>
      <c r="J69" s="158" t="s">
        <v>20</v>
      </c>
      <c r="K69" s="77"/>
      <c r="L69" s="158" t="s">
        <v>22</v>
      </c>
      <c r="M69" s="159" t="s">
        <v>23</v>
      </c>
      <c r="N69" s="160" t="s">
        <v>70</v>
      </c>
      <c r="O69" s="161" t="s">
        <v>25</v>
      </c>
    </row>
    <row r="70" ht="18" customHeight="1" spans="1:15">
      <c r="A70" s="78" t="s">
        <v>120</v>
      </c>
      <c r="B70" s="79" t="s">
        <v>121</v>
      </c>
      <c r="C70" s="79"/>
      <c r="D70" s="79"/>
      <c r="E70" s="79"/>
      <c r="F70" s="79"/>
      <c r="G70" s="79"/>
      <c r="H70" s="79"/>
      <c r="I70" s="79"/>
      <c r="J70" s="162"/>
      <c r="K70" s="162"/>
      <c r="L70" s="162"/>
      <c r="M70" s="163"/>
      <c r="N70" s="164"/>
      <c r="O70" s="165"/>
    </row>
    <row r="71" ht="18" customHeight="1" spans="1:15">
      <c r="A71" s="199" t="s">
        <v>122</v>
      </c>
      <c r="B71" s="59" t="s">
        <v>123</v>
      </c>
      <c r="C71" s="200" t="s">
        <v>124</v>
      </c>
      <c r="D71" s="201"/>
      <c r="E71" s="201"/>
      <c r="F71" s="201"/>
      <c r="G71" s="201"/>
      <c r="H71" s="201"/>
      <c r="I71" s="241"/>
      <c r="J71" s="242"/>
      <c r="K71" s="243"/>
      <c r="L71" s="181" t="s">
        <v>78</v>
      </c>
      <c r="M71" s="244"/>
      <c r="N71" s="245">
        <f>J71*M71</f>
        <v>0</v>
      </c>
      <c r="O71" s="235"/>
    </row>
    <row r="72" ht="18" customHeight="1" spans="1:15">
      <c r="A72" s="202" t="s">
        <v>125</v>
      </c>
      <c r="B72" s="64" t="s">
        <v>126</v>
      </c>
      <c r="C72" s="203" t="s">
        <v>127</v>
      </c>
      <c r="D72" s="204"/>
      <c r="E72" s="204"/>
      <c r="F72" s="204"/>
      <c r="G72" s="204"/>
      <c r="H72" s="204"/>
      <c r="I72" s="246"/>
      <c r="J72" s="247"/>
      <c r="K72" s="248"/>
      <c r="L72" s="171" t="s">
        <v>78</v>
      </c>
      <c r="M72" s="120"/>
      <c r="N72" s="245">
        <f t="shared" ref="N72:N81" si="8">J72*M72</f>
        <v>0</v>
      </c>
      <c r="O72" s="125"/>
    </row>
    <row r="73" ht="18" customHeight="1" spans="1:15">
      <c r="A73" s="202" t="s">
        <v>128</v>
      </c>
      <c r="B73" s="205" t="s">
        <v>129</v>
      </c>
      <c r="C73" s="203" t="s">
        <v>130</v>
      </c>
      <c r="D73" s="204"/>
      <c r="E73" s="204"/>
      <c r="F73" s="204"/>
      <c r="G73" s="204"/>
      <c r="H73" s="204"/>
      <c r="I73" s="246"/>
      <c r="J73" s="247">
        <v>1</v>
      </c>
      <c r="K73" s="248"/>
      <c r="L73" s="171" t="s">
        <v>78</v>
      </c>
      <c r="M73" s="120">
        <v>500</v>
      </c>
      <c r="N73" s="144">
        <f t="shared" si="8"/>
        <v>500</v>
      </c>
      <c r="O73" s="125"/>
    </row>
    <row r="74" ht="18" hidden="1" customHeight="1" spans="1:15">
      <c r="A74" s="202" t="s">
        <v>131</v>
      </c>
      <c r="B74" s="206"/>
      <c r="C74" s="203"/>
      <c r="D74" s="204"/>
      <c r="E74" s="204"/>
      <c r="F74" s="204"/>
      <c r="G74" s="204"/>
      <c r="H74" s="204"/>
      <c r="I74" s="246"/>
      <c r="J74" s="247"/>
      <c r="K74" s="248"/>
      <c r="L74" s="171" t="s">
        <v>78</v>
      </c>
      <c r="M74" s="120"/>
      <c r="N74" s="144">
        <f t="shared" si="8"/>
        <v>0</v>
      </c>
      <c r="O74" s="125"/>
    </row>
    <row r="75" ht="18" hidden="1" customHeight="1" spans="1:15">
      <c r="A75" s="202" t="s">
        <v>132</v>
      </c>
      <c r="B75" s="206"/>
      <c r="C75" s="203"/>
      <c r="D75" s="204"/>
      <c r="E75" s="204"/>
      <c r="F75" s="204"/>
      <c r="G75" s="204"/>
      <c r="H75" s="204"/>
      <c r="I75" s="246"/>
      <c r="J75" s="247"/>
      <c r="K75" s="248"/>
      <c r="L75" s="171" t="s">
        <v>78</v>
      </c>
      <c r="M75" s="120"/>
      <c r="N75" s="144">
        <f t="shared" si="8"/>
        <v>0</v>
      </c>
      <c r="O75" s="125"/>
    </row>
    <row r="76" ht="18" hidden="1" customHeight="1" spans="1:15">
      <c r="A76" s="202" t="s">
        <v>133</v>
      </c>
      <c r="B76" s="207"/>
      <c r="C76" s="203"/>
      <c r="D76" s="204"/>
      <c r="E76" s="204"/>
      <c r="F76" s="204"/>
      <c r="G76" s="204"/>
      <c r="H76" s="204"/>
      <c r="I76" s="246"/>
      <c r="J76" s="247"/>
      <c r="K76" s="248"/>
      <c r="L76" s="171" t="s">
        <v>60</v>
      </c>
      <c r="M76" s="147"/>
      <c r="N76" s="144">
        <f t="shared" si="8"/>
        <v>0</v>
      </c>
      <c r="O76" s="125"/>
    </row>
    <row r="77" ht="18" hidden="1" customHeight="1" spans="1:15">
      <c r="A77" s="202" t="s">
        <v>134</v>
      </c>
      <c r="B77" s="64" t="s">
        <v>135</v>
      </c>
      <c r="C77" s="203"/>
      <c r="D77" s="204"/>
      <c r="E77" s="204"/>
      <c r="F77" s="204"/>
      <c r="G77" s="204"/>
      <c r="H77" s="204"/>
      <c r="I77" s="246"/>
      <c r="J77" s="247"/>
      <c r="K77" s="248"/>
      <c r="L77" s="171" t="s">
        <v>136</v>
      </c>
      <c r="M77" s="120"/>
      <c r="N77" s="245">
        <f t="shared" si="8"/>
        <v>0</v>
      </c>
      <c r="O77" s="125"/>
    </row>
    <row r="78" ht="18" hidden="1" customHeight="1" spans="1:15">
      <c r="A78" s="202" t="s">
        <v>137</v>
      </c>
      <c r="B78" s="64" t="s">
        <v>138</v>
      </c>
      <c r="C78" s="203"/>
      <c r="D78" s="204"/>
      <c r="E78" s="204"/>
      <c r="F78" s="204"/>
      <c r="G78" s="204"/>
      <c r="H78" s="204"/>
      <c r="I78" s="246"/>
      <c r="J78" s="247"/>
      <c r="K78" s="248"/>
      <c r="L78" s="171" t="s">
        <v>139</v>
      </c>
      <c r="M78" s="120"/>
      <c r="N78" s="245">
        <f t="shared" si="8"/>
        <v>0</v>
      </c>
      <c r="O78" s="125"/>
    </row>
    <row r="79" ht="18" hidden="1" customHeight="1" spans="1:15">
      <c r="A79" s="202" t="s">
        <v>140</v>
      </c>
      <c r="B79" s="64" t="s">
        <v>141</v>
      </c>
      <c r="C79" s="203"/>
      <c r="D79" s="204"/>
      <c r="E79" s="204"/>
      <c r="F79" s="204"/>
      <c r="G79" s="204"/>
      <c r="H79" s="204"/>
      <c r="I79" s="246"/>
      <c r="J79" s="247"/>
      <c r="K79" s="248"/>
      <c r="L79" s="171" t="s">
        <v>136</v>
      </c>
      <c r="M79" s="120"/>
      <c r="N79" s="245">
        <f t="shared" si="8"/>
        <v>0</v>
      </c>
      <c r="O79" s="125"/>
    </row>
    <row r="80" ht="18" hidden="1" customHeight="1" spans="1:15">
      <c r="A80" s="202" t="s">
        <v>142</v>
      </c>
      <c r="B80" s="64" t="s">
        <v>143</v>
      </c>
      <c r="C80" s="203"/>
      <c r="D80" s="204"/>
      <c r="E80" s="204"/>
      <c r="F80" s="204"/>
      <c r="G80" s="204"/>
      <c r="H80" s="204"/>
      <c r="I80" s="246"/>
      <c r="J80" s="247"/>
      <c r="K80" s="248"/>
      <c r="L80" s="171" t="s">
        <v>136</v>
      </c>
      <c r="M80" s="120"/>
      <c r="N80" s="245">
        <f t="shared" si="8"/>
        <v>0</v>
      </c>
      <c r="O80" s="125"/>
    </row>
    <row r="81" ht="18" hidden="1" customHeight="1" spans="1:15">
      <c r="A81" s="208" t="s">
        <v>144</v>
      </c>
      <c r="B81" s="209" t="s">
        <v>145</v>
      </c>
      <c r="C81" s="210"/>
      <c r="D81" s="211"/>
      <c r="E81" s="211"/>
      <c r="F81" s="211"/>
      <c r="G81" s="211"/>
      <c r="H81" s="211"/>
      <c r="I81" s="249"/>
      <c r="J81" s="250"/>
      <c r="K81" s="251"/>
      <c r="L81" s="176" t="s">
        <v>146</v>
      </c>
      <c r="M81" s="237"/>
      <c r="N81" s="152">
        <f t="shared" si="8"/>
        <v>0</v>
      </c>
      <c r="O81" s="239"/>
    </row>
    <row r="82" ht="18" customHeight="1" spans="1:15">
      <c r="A82" s="74" t="s">
        <v>67</v>
      </c>
      <c r="B82" s="75"/>
      <c r="C82" s="75"/>
      <c r="D82" s="75"/>
      <c r="E82" s="75"/>
      <c r="F82" s="75"/>
      <c r="G82" s="75"/>
      <c r="H82" s="75"/>
      <c r="I82" s="75"/>
      <c r="J82" s="154"/>
      <c r="K82" s="154"/>
      <c r="L82" s="154"/>
      <c r="M82" s="155"/>
      <c r="N82" s="156">
        <f>SUM(N71:N81)</f>
        <v>500</v>
      </c>
      <c r="O82" s="157"/>
    </row>
    <row r="83" ht="18" hidden="1" customHeight="1" spans="1:15">
      <c r="A83" s="76" t="s">
        <v>18</v>
      </c>
      <c r="B83" s="20" t="s">
        <v>16</v>
      </c>
      <c r="C83" s="77" t="s">
        <v>19</v>
      </c>
      <c r="D83" s="20"/>
      <c r="E83" s="20"/>
      <c r="F83" s="20"/>
      <c r="G83" s="20"/>
      <c r="H83" s="20"/>
      <c r="I83" s="20"/>
      <c r="J83" s="20" t="s">
        <v>68</v>
      </c>
      <c r="K83" s="20" t="s">
        <v>21</v>
      </c>
      <c r="L83" s="158" t="s">
        <v>22</v>
      </c>
      <c r="M83" s="159" t="s">
        <v>23</v>
      </c>
      <c r="N83" s="160" t="s">
        <v>70</v>
      </c>
      <c r="O83" s="161" t="s">
        <v>25</v>
      </c>
    </row>
    <row r="84" ht="18" hidden="1" customHeight="1" spans="1:15">
      <c r="A84" s="56" t="s">
        <v>147</v>
      </c>
      <c r="B84" s="57" t="s">
        <v>148</v>
      </c>
      <c r="C84" s="57"/>
      <c r="D84" s="57"/>
      <c r="E84" s="57"/>
      <c r="F84" s="57"/>
      <c r="G84" s="57"/>
      <c r="H84" s="57"/>
      <c r="I84" s="57"/>
      <c r="J84" s="32"/>
      <c r="K84" s="32"/>
      <c r="L84" s="32"/>
      <c r="M84" s="138"/>
      <c r="N84" s="139"/>
      <c r="O84" s="140"/>
    </row>
    <row r="85" ht="18" hidden="1" customHeight="1" spans="1:15">
      <c r="A85" s="212" t="s">
        <v>149</v>
      </c>
      <c r="B85" s="213" t="s">
        <v>150</v>
      </c>
      <c r="C85" s="151"/>
      <c r="D85" s="151"/>
      <c r="E85" s="151"/>
      <c r="F85" s="151"/>
      <c r="G85" s="151"/>
      <c r="H85" s="151"/>
      <c r="I85" s="151"/>
      <c r="J85" s="151"/>
      <c r="K85" s="151"/>
      <c r="L85" s="28" t="s">
        <v>52</v>
      </c>
      <c r="M85" s="108"/>
      <c r="N85" s="252">
        <f>J85*K85*M85</f>
        <v>0</v>
      </c>
      <c r="O85" s="153"/>
    </row>
    <row r="86" ht="18" hidden="1" customHeight="1" spans="1:15">
      <c r="A86" s="212" t="s">
        <v>151</v>
      </c>
      <c r="B86" s="213" t="s">
        <v>152</v>
      </c>
      <c r="C86" s="151"/>
      <c r="D86" s="151"/>
      <c r="E86" s="151"/>
      <c r="F86" s="151"/>
      <c r="G86" s="151"/>
      <c r="H86" s="151"/>
      <c r="I86" s="151"/>
      <c r="J86" s="151"/>
      <c r="K86" s="151"/>
      <c r="L86" s="28" t="s">
        <v>52</v>
      </c>
      <c r="M86" s="108"/>
      <c r="N86" s="252">
        <f t="shared" ref="N86:N88" si="9">J86*K86*M86</f>
        <v>0</v>
      </c>
      <c r="O86" s="153"/>
    </row>
    <row r="87" ht="18" hidden="1" customHeight="1" spans="1:15">
      <c r="A87" s="212" t="s">
        <v>153</v>
      </c>
      <c r="B87" s="213" t="s">
        <v>154</v>
      </c>
      <c r="C87" s="151"/>
      <c r="D87" s="151"/>
      <c r="E87" s="151"/>
      <c r="F87" s="151"/>
      <c r="G87" s="151"/>
      <c r="H87" s="151"/>
      <c r="I87" s="151"/>
      <c r="J87" s="151"/>
      <c r="K87" s="151"/>
      <c r="L87" s="28" t="s">
        <v>52</v>
      </c>
      <c r="M87" s="108"/>
      <c r="N87" s="252">
        <f t="shared" si="9"/>
        <v>0</v>
      </c>
      <c r="O87" s="153"/>
    </row>
    <row r="88" ht="18" hidden="1" customHeight="1" spans="1:15">
      <c r="A88" s="212" t="s">
        <v>155</v>
      </c>
      <c r="B88" s="213" t="s">
        <v>156</v>
      </c>
      <c r="C88" s="214"/>
      <c r="D88" s="151"/>
      <c r="E88" s="151"/>
      <c r="F88" s="151"/>
      <c r="G88" s="151"/>
      <c r="H88" s="151"/>
      <c r="I88" s="151"/>
      <c r="J88" s="151"/>
      <c r="K88" s="151"/>
      <c r="L88" s="28" t="s">
        <v>52</v>
      </c>
      <c r="M88" s="108"/>
      <c r="N88" s="252">
        <f t="shared" si="9"/>
        <v>0</v>
      </c>
      <c r="O88" s="153"/>
    </row>
    <row r="89" ht="18" hidden="1" customHeight="1" spans="1:15">
      <c r="A89" s="78" t="s">
        <v>67</v>
      </c>
      <c r="B89" s="79"/>
      <c r="C89" s="79"/>
      <c r="D89" s="79"/>
      <c r="E89" s="79"/>
      <c r="F89" s="79"/>
      <c r="G89" s="79"/>
      <c r="H89" s="79"/>
      <c r="I89" s="79"/>
      <c r="J89" s="162"/>
      <c r="K89" s="162"/>
      <c r="L89" s="162"/>
      <c r="M89" s="163"/>
      <c r="N89" s="164">
        <f>SUM(N85:N88)</f>
        <v>0</v>
      </c>
      <c r="O89" s="165"/>
    </row>
    <row r="90" ht="18" customHeight="1" spans="1:15">
      <c r="A90" s="215" t="s">
        <v>157</v>
      </c>
      <c r="B90" s="216"/>
      <c r="C90" s="216"/>
      <c r="D90" s="216"/>
      <c r="E90" s="216"/>
      <c r="F90" s="216"/>
      <c r="G90" s="216"/>
      <c r="H90" s="216"/>
      <c r="I90" s="216"/>
      <c r="J90" s="253"/>
      <c r="K90" s="253"/>
      <c r="L90" s="253"/>
      <c r="M90" s="254"/>
      <c r="N90" s="255">
        <f>SUM(N34,N45,N68,N82,N89)</f>
        <v>4176</v>
      </c>
      <c r="O90" s="256"/>
    </row>
    <row r="91" ht="18" customHeight="1" spans="1:15">
      <c r="A91" s="76" t="s">
        <v>18</v>
      </c>
      <c r="B91" s="20" t="s">
        <v>16</v>
      </c>
      <c r="C91" s="77" t="s">
        <v>19</v>
      </c>
      <c r="D91" s="20"/>
      <c r="E91" s="20"/>
      <c r="F91" s="20"/>
      <c r="G91" s="20"/>
      <c r="H91" s="20"/>
      <c r="I91" s="20"/>
      <c r="J91" s="158" t="s">
        <v>20</v>
      </c>
      <c r="K91" s="77"/>
      <c r="L91" s="158" t="s">
        <v>22</v>
      </c>
      <c r="M91" s="159" t="s">
        <v>23</v>
      </c>
      <c r="N91" s="160" t="s">
        <v>70</v>
      </c>
      <c r="O91" s="161" t="s">
        <v>25</v>
      </c>
    </row>
    <row r="92" ht="18" customHeight="1" spans="1:15">
      <c r="A92" s="217" t="s">
        <v>158</v>
      </c>
      <c r="B92" s="57" t="s">
        <v>159</v>
      </c>
      <c r="C92" s="57"/>
      <c r="D92" s="57"/>
      <c r="E92" s="57"/>
      <c r="F92" s="57"/>
      <c r="G92" s="57"/>
      <c r="H92" s="57"/>
      <c r="I92" s="57"/>
      <c r="J92" s="32"/>
      <c r="K92" s="32"/>
      <c r="L92" s="32"/>
      <c r="M92" s="138"/>
      <c r="N92" s="139"/>
      <c r="O92" s="140"/>
    </row>
    <row r="93" ht="18" customHeight="1" spans="1:15">
      <c r="A93" s="218" t="s">
        <v>160</v>
      </c>
      <c r="B93" s="213" t="s">
        <v>159</v>
      </c>
      <c r="C93" s="219" t="s">
        <v>161</v>
      </c>
      <c r="D93" s="220"/>
      <c r="E93" s="220"/>
      <c r="F93" s="220"/>
      <c r="G93" s="220"/>
      <c r="H93" s="220"/>
      <c r="I93" s="257"/>
      <c r="J93" s="258">
        <f>N90</f>
        <v>4176</v>
      </c>
      <c r="K93" s="259"/>
      <c r="L93" s="260"/>
      <c r="M93" s="261">
        <v>0.08</v>
      </c>
      <c r="N93" s="152">
        <f>J93*M93</f>
        <v>334.08</v>
      </c>
      <c r="O93" s="262"/>
    </row>
    <row r="94" ht="18" customHeight="1" spans="1:15">
      <c r="A94" s="221" t="s">
        <v>67</v>
      </c>
      <c r="B94" s="222"/>
      <c r="C94" s="222"/>
      <c r="D94" s="222"/>
      <c r="E94" s="222"/>
      <c r="F94" s="222"/>
      <c r="G94" s="222"/>
      <c r="H94" s="222"/>
      <c r="I94" s="222"/>
      <c r="J94" s="263"/>
      <c r="K94" s="263"/>
      <c r="L94" s="263"/>
      <c r="M94" s="264"/>
      <c r="N94" s="265">
        <f>SUM(N93:N93)</f>
        <v>334.08</v>
      </c>
      <c r="O94" s="266"/>
    </row>
    <row r="95" ht="18" customHeight="1" spans="1:15">
      <c r="A95" s="76" t="s">
        <v>18</v>
      </c>
      <c r="B95" s="20" t="s">
        <v>16</v>
      </c>
      <c r="C95" s="77" t="s">
        <v>19</v>
      </c>
      <c r="D95" s="20"/>
      <c r="E95" s="20"/>
      <c r="F95" s="20"/>
      <c r="G95" s="20"/>
      <c r="H95" s="20"/>
      <c r="I95" s="20"/>
      <c r="J95" s="20" t="s">
        <v>68</v>
      </c>
      <c r="K95" s="20" t="s">
        <v>21</v>
      </c>
      <c r="L95" s="158" t="s">
        <v>22</v>
      </c>
      <c r="M95" s="159" t="s">
        <v>23</v>
      </c>
      <c r="N95" s="160" t="s">
        <v>70</v>
      </c>
      <c r="O95" s="161" t="s">
        <v>25</v>
      </c>
    </row>
    <row r="96" ht="18" customHeight="1" spans="1:15">
      <c r="A96" s="217" t="s">
        <v>162</v>
      </c>
      <c r="B96" s="57" t="s">
        <v>163</v>
      </c>
      <c r="C96" s="57"/>
      <c r="D96" s="57"/>
      <c r="E96" s="57"/>
      <c r="F96" s="57"/>
      <c r="G96" s="57"/>
      <c r="H96" s="57"/>
      <c r="I96" s="57"/>
      <c r="J96" s="32"/>
      <c r="K96" s="32"/>
      <c r="L96" s="32"/>
      <c r="M96" s="138"/>
      <c r="N96" s="139"/>
      <c r="O96" s="140"/>
    </row>
    <row r="97" ht="18" customHeight="1" spans="1:15">
      <c r="A97" s="218" t="s">
        <v>164</v>
      </c>
      <c r="B97" s="213" t="s">
        <v>165</v>
      </c>
      <c r="C97" s="219" t="s">
        <v>166</v>
      </c>
      <c r="D97" s="220"/>
      <c r="E97" s="220"/>
      <c r="F97" s="220"/>
      <c r="G97" s="220"/>
      <c r="H97" s="220"/>
      <c r="I97" s="257"/>
      <c r="J97" s="151"/>
      <c r="K97" s="151"/>
      <c r="L97" s="260" t="s">
        <v>52</v>
      </c>
      <c r="M97" s="267"/>
      <c r="N97" s="109">
        <f>J97*K97*M97</f>
        <v>0</v>
      </c>
      <c r="O97" s="262"/>
    </row>
    <row r="98" ht="18" customHeight="1" spans="1:15">
      <c r="A98" s="221" t="s">
        <v>67</v>
      </c>
      <c r="B98" s="222"/>
      <c r="C98" s="222"/>
      <c r="D98" s="222"/>
      <c r="E98" s="222"/>
      <c r="F98" s="222"/>
      <c r="G98" s="222"/>
      <c r="H98" s="222"/>
      <c r="I98" s="222"/>
      <c r="J98" s="263"/>
      <c r="K98" s="263"/>
      <c r="L98" s="263"/>
      <c r="M98" s="264"/>
      <c r="N98" s="265">
        <f>SUM(N97:N97)</f>
        <v>0</v>
      </c>
      <c r="O98" s="266"/>
    </row>
    <row r="99" ht="18" hidden="1" customHeight="1" spans="1:15">
      <c r="A99" s="76" t="s">
        <v>18</v>
      </c>
      <c r="B99" s="20" t="s">
        <v>16</v>
      </c>
      <c r="C99" s="158" t="s">
        <v>19</v>
      </c>
      <c r="D99" s="223"/>
      <c r="E99" s="223"/>
      <c r="F99" s="223"/>
      <c r="G99" s="77"/>
      <c r="H99" s="20" t="s">
        <v>167</v>
      </c>
      <c r="I99" s="20" t="s">
        <v>168</v>
      </c>
      <c r="J99" s="158" t="s">
        <v>68</v>
      </c>
      <c r="K99" s="77"/>
      <c r="L99" s="158" t="s">
        <v>22</v>
      </c>
      <c r="M99" s="159" t="s">
        <v>23</v>
      </c>
      <c r="N99" s="160" t="s">
        <v>70</v>
      </c>
      <c r="O99" s="161" t="s">
        <v>25</v>
      </c>
    </row>
    <row r="100" ht="18" hidden="1" customHeight="1" spans="1:15">
      <c r="A100" s="56" t="s">
        <v>169</v>
      </c>
      <c r="B100" s="57" t="s">
        <v>170</v>
      </c>
      <c r="C100" s="57"/>
      <c r="D100" s="57"/>
      <c r="E100" s="57"/>
      <c r="F100" s="57"/>
      <c r="G100" s="57"/>
      <c r="H100" s="57"/>
      <c r="I100" s="57"/>
      <c r="J100" s="32"/>
      <c r="K100" s="32"/>
      <c r="L100" s="32"/>
      <c r="M100" s="138"/>
      <c r="N100" s="139"/>
      <c r="O100" s="140"/>
    </row>
    <row r="101" ht="18" hidden="1" customHeight="1" spans="1:15">
      <c r="A101" s="192" t="s">
        <v>171</v>
      </c>
      <c r="B101" s="224" t="s">
        <v>172</v>
      </c>
      <c r="C101" s="225" t="s">
        <v>173</v>
      </c>
      <c r="D101" s="225"/>
      <c r="E101" s="225"/>
      <c r="F101" s="225"/>
      <c r="G101" s="225"/>
      <c r="H101" s="194" t="s">
        <v>174</v>
      </c>
      <c r="I101" s="194" t="s">
        <v>175</v>
      </c>
      <c r="J101" s="232"/>
      <c r="K101" s="232"/>
      <c r="L101" s="268" t="s">
        <v>176</v>
      </c>
      <c r="M101" s="233"/>
      <c r="N101" s="269">
        <f>J101*M101</f>
        <v>0</v>
      </c>
      <c r="O101" s="235" t="s">
        <v>177</v>
      </c>
    </row>
    <row r="102" ht="18" hidden="1" customHeight="1" spans="1:15">
      <c r="A102" s="63" t="s">
        <v>178</v>
      </c>
      <c r="B102" s="226" t="s">
        <v>179</v>
      </c>
      <c r="C102" s="195" t="s">
        <v>180</v>
      </c>
      <c r="D102" s="195"/>
      <c r="E102" s="195"/>
      <c r="F102" s="195"/>
      <c r="G102" s="195"/>
      <c r="H102" s="65"/>
      <c r="I102" s="65"/>
      <c r="J102" s="146"/>
      <c r="K102" s="146"/>
      <c r="L102" s="119" t="s">
        <v>176</v>
      </c>
      <c r="M102" s="120"/>
      <c r="N102" s="121">
        <f t="shared" ref="N102:N104" si="10">J102*M102</f>
        <v>0</v>
      </c>
      <c r="O102" s="125"/>
    </row>
    <row r="103" ht="18" hidden="1" customHeight="1" spans="1:15">
      <c r="A103" s="63" t="s">
        <v>181</v>
      </c>
      <c r="B103" s="226" t="s">
        <v>182</v>
      </c>
      <c r="C103" s="195" t="s">
        <v>180</v>
      </c>
      <c r="D103" s="195"/>
      <c r="E103" s="195"/>
      <c r="F103" s="195"/>
      <c r="G103" s="195"/>
      <c r="H103" s="65"/>
      <c r="I103" s="65"/>
      <c r="J103" s="146"/>
      <c r="K103" s="146"/>
      <c r="L103" s="119" t="s">
        <v>176</v>
      </c>
      <c r="M103" s="120"/>
      <c r="N103" s="121">
        <f t="shared" si="10"/>
        <v>0</v>
      </c>
      <c r="O103" s="125"/>
    </row>
    <row r="104" ht="18" hidden="1" customHeight="1" spans="1:15">
      <c r="A104" s="63" t="s">
        <v>183</v>
      </c>
      <c r="B104" s="226" t="s">
        <v>184</v>
      </c>
      <c r="C104" s="195" t="s">
        <v>180</v>
      </c>
      <c r="D104" s="195"/>
      <c r="E104" s="195"/>
      <c r="F104" s="195"/>
      <c r="G104" s="195"/>
      <c r="H104" s="65"/>
      <c r="I104" s="65"/>
      <c r="J104" s="146"/>
      <c r="K104" s="146"/>
      <c r="L104" s="119" t="s">
        <v>176</v>
      </c>
      <c r="M104" s="120"/>
      <c r="N104" s="121">
        <f t="shared" si="10"/>
        <v>0</v>
      </c>
      <c r="O104" s="125"/>
    </row>
    <row r="105" ht="18" hidden="1" customHeight="1" spans="1:15">
      <c r="A105" s="66"/>
      <c r="B105" s="227" t="s">
        <v>159</v>
      </c>
      <c r="C105" s="228" t="s">
        <v>185</v>
      </c>
      <c r="D105" s="228"/>
      <c r="E105" s="228"/>
      <c r="F105" s="228"/>
      <c r="G105" s="228"/>
      <c r="H105" s="228"/>
      <c r="I105" s="228"/>
      <c r="J105" s="228"/>
      <c r="K105" s="228"/>
      <c r="L105" s="228"/>
      <c r="M105" s="270">
        <v>0.03</v>
      </c>
      <c r="N105" s="188">
        <f>SUM(N101,N104)*M105</f>
        <v>0</v>
      </c>
      <c r="O105" s="189"/>
    </row>
    <row r="106" ht="18" hidden="1" customHeight="1" spans="1:15">
      <c r="A106" s="221" t="s">
        <v>67</v>
      </c>
      <c r="B106" s="222"/>
      <c r="C106" s="222"/>
      <c r="D106" s="222"/>
      <c r="E106" s="222"/>
      <c r="F106" s="222"/>
      <c r="G106" s="222"/>
      <c r="H106" s="222"/>
      <c r="I106" s="222"/>
      <c r="J106" s="263"/>
      <c r="K106" s="263"/>
      <c r="L106" s="263"/>
      <c r="M106" s="264"/>
      <c r="N106" s="265">
        <f>SUM(N101:N105)</f>
        <v>0</v>
      </c>
      <c r="O106" s="266"/>
    </row>
    <row r="107" ht="18" customHeight="1" spans="1:15">
      <c r="A107" s="76" t="s">
        <v>18</v>
      </c>
      <c r="B107" s="20" t="s">
        <v>16</v>
      </c>
      <c r="C107" s="77" t="s">
        <v>19</v>
      </c>
      <c r="D107" s="20"/>
      <c r="E107" s="20"/>
      <c r="F107" s="20"/>
      <c r="G107" s="20"/>
      <c r="H107" s="20"/>
      <c r="I107" s="20"/>
      <c r="J107" s="158" t="s">
        <v>20</v>
      </c>
      <c r="K107" s="77"/>
      <c r="L107" s="158" t="s">
        <v>22</v>
      </c>
      <c r="M107" s="159" t="s">
        <v>23</v>
      </c>
      <c r="N107" s="160" t="s">
        <v>70</v>
      </c>
      <c r="O107" s="161" t="s">
        <v>25</v>
      </c>
    </row>
    <row r="108" ht="18" customHeight="1" spans="1:15">
      <c r="A108" s="217" t="s">
        <v>186</v>
      </c>
      <c r="B108" s="57" t="s">
        <v>187</v>
      </c>
      <c r="C108" s="57"/>
      <c r="D108" s="57"/>
      <c r="E108" s="57"/>
      <c r="F108" s="57"/>
      <c r="G108" s="57"/>
      <c r="H108" s="57"/>
      <c r="I108" s="57"/>
      <c r="J108" s="32"/>
      <c r="K108" s="32"/>
      <c r="L108" s="32"/>
      <c r="M108" s="138"/>
      <c r="N108" s="139"/>
      <c r="O108" s="140"/>
    </row>
    <row r="109" ht="18" customHeight="1" spans="1:15">
      <c r="A109" s="218" t="s">
        <v>188</v>
      </c>
      <c r="B109" s="213" t="s">
        <v>187</v>
      </c>
      <c r="C109" s="229"/>
      <c r="D109" s="230"/>
      <c r="E109" s="230"/>
      <c r="F109" s="230"/>
      <c r="G109" s="230"/>
      <c r="H109" s="230"/>
      <c r="I109" s="271"/>
      <c r="J109" s="272">
        <f>SUM(N90,N94,N98,N106)</f>
        <v>4510.08</v>
      </c>
      <c r="K109" s="273"/>
      <c r="L109" s="260"/>
      <c r="M109" s="274">
        <v>0.06</v>
      </c>
      <c r="N109" s="152">
        <f>M109*J109</f>
        <v>270.6048</v>
      </c>
      <c r="O109" s="262"/>
    </row>
    <row r="110" ht="18" customHeight="1" spans="1:15">
      <c r="A110" s="215" t="s">
        <v>67</v>
      </c>
      <c r="B110" s="216"/>
      <c r="C110" s="216"/>
      <c r="D110" s="216"/>
      <c r="E110" s="216"/>
      <c r="F110" s="216"/>
      <c r="G110" s="216"/>
      <c r="H110" s="216"/>
      <c r="I110" s="216"/>
      <c r="J110" s="253"/>
      <c r="K110" s="253"/>
      <c r="L110" s="253"/>
      <c r="M110" s="254"/>
      <c r="N110" s="255">
        <f>SUM(N109,J109)</f>
        <v>4780.6848</v>
      </c>
      <c r="O110" s="256"/>
    </row>
    <row r="111" ht="18" customHeight="1" spans="1:15">
      <c r="A111" s="51"/>
      <c r="B111" s="52" t="s">
        <v>189</v>
      </c>
      <c r="C111" s="52"/>
      <c r="D111" s="52"/>
      <c r="E111" s="52"/>
      <c r="F111" s="52"/>
      <c r="G111" s="52"/>
      <c r="H111" s="52"/>
      <c r="I111" s="52"/>
      <c r="J111" s="130"/>
      <c r="K111" s="130"/>
      <c r="L111" s="130"/>
      <c r="M111" s="275"/>
      <c r="N111" s="276"/>
      <c r="O111" s="277"/>
    </row>
  </sheetData>
  <mergeCells count="117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5:I35"/>
    <mergeCell ref="C46:I46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I61"/>
    <mergeCell ref="C62:I62"/>
    <mergeCell ref="C63:I63"/>
    <mergeCell ref="C64:I64"/>
    <mergeCell ref="C65:G65"/>
    <mergeCell ref="C66:G66"/>
    <mergeCell ref="C67:G67"/>
    <mergeCell ref="C69:I69"/>
    <mergeCell ref="J69:K69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8:I78"/>
    <mergeCell ref="J78:K78"/>
    <mergeCell ref="C79:I79"/>
    <mergeCell ref="J79:K79"/>
    <mergeCell ref="C80:I80"/>
    <mergeCell ref="J80:K80"/>
    <mergeCell ref="C81:I81"/>
    <mergeCell ref="J81:K81"/>
    <mergeCell ref="C83:I83"/>
    <mergeCell ref="C85:I85"/>
    <mergeCell ref="C86:I86"/>
    <mergeCell ref="C87:I87"/>
    <mergeCell ref="C88:I88"/>
    <mergeCell ref="C91:I91"/>
    <mergeCell ref="J91:K91"/>
    <mergeCell ref="C93:I93"/>
    <mergeCell ref="J93:K93"/>
    <mergeCell ref="C95:I95"/>
    <mergeCell ref="C97:I97"/>
    <mergeCell ref="C99:G99"/>
    <mergeCell ref="J99:K99"/>
    <mergeCell ref="C101:G101"/>
    <mergeCell ref="J101:K101"/>
    <mergeCell ref="C102:G102"/>
    <mergeCell ref="J102:K102"/>
    <mergeCell ref="C103:G103"/>
    <mergeCell ref="J103:K103"/>
    <mergeCell ref="C104:G104"/>
    <mergeCell ref="J104:K104"/>
    <mergeCell ref="C105:L105"/>
    <mergeCell ref="C107:I107"/>
    <mergeCell ref="J107:K107"/>
    <mergeCell ref="C109:I109"/>
    <mergeCell ref="J109:K109"/>
    <mergeCell ref="A10:A14"/>
    <mergeCell ref="A15:A17"/>
    <mergeCell ref="A20:A21"/>
    <mergeCell ref="A22:A27"/>
    <mergeCell ref="A28:A33"/>
    <mergeCell ref="A48:A52"/>
    <mergeCell ref="A53:A59"/>
    <mergeCell ref="A60:A64"/>
    <mergeCell ref="A65:A67"/>
    <mergeCell ref="B10:B14"/>
    <mergeCell ref="B15:B17"/>
    <mergeCell ref="B20:B21"/>
    <mergeCell ref="B48:B52"/>
    <mergeCell ref="B53:B59"/>
    <mergeCell ref="B60:B64"/>
    <mergeCell ref="B65:B67"/>
  </mergeCells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37:C38 D12:D21 F13:F14 F19:F21 F39:F44 H37:H44 H65:H67 H101:I104 C39:D44">
      <formula1>#REF!</formula1>
    </dataValidation>
  </dataValidations>
  <pageMargins left="0.699305555555556" right="0.699305555555556" top="0.75" bottom="0.75" header="0.3" footer="0.3"/>
  <pageSetup paperSize="9" scale="63" fitToHeight="0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2017-12-11T07:58:38Z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