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70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<sst xmlns="http://schemas.openxmlformats.org/spreadsheetml/2006/main" count="122" uniqueCount="89">
  <si>
    <t>【借款报销单】</t>
  </si>
  <si>
    <t>团号：HMJB-250914-ZJT460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</si>
  <si>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</si>
  <si>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</si>
  <si>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</si>
  <si>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</si>
  <si>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</si>
  <si>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</si>
  <si>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</si>
  <si>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</si>
  <si>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</si>
  <si>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</si>
  <si>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</si>
  <si>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</si>
  <si>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</si>
  <si>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</si>
  <si>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</si>
  <si>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</si>
  <si>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</si>
  <si>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</si>
  <si>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</si>
  <si>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咖啡、点餐等</t>
  </si>
  <si>
    <t>需有客户邮件确认，并抄送合规部。</t>
  </si>
  <si>
    <t>客户使用费用合计</t>
  </si>
  <si>
    <t>活动餐费</t>
  </si>
  <si>
    <t>社会餐厅用餐</t>
  </si>
  <si>
    <t>需提供刷卡联、菜单（小票）</t>
  </si>
  <si>
    <t>活动餐费合计</t>
  </si>
  <si>
    <t>现地采买费用</t>
  </si>
  <si>
    <t>零食、纸巾等物料采买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</si>
  <si>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</si>
  <si>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</si>
  <si>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</si>
  <si>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</si>
  <si>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</si>
  <si>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</si>
  <si>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</si>
  <si>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</si>
  <si>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</si>
  <si>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</si>
  <si>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</si>
  <si>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</si>
  <si>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</si>
  <si>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</si>
  <si>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</si>
  <si>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</si>
  <si>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</si>
  <si>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</si>
  <si>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</si>
  <si>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</si>
  <si>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</si>
  <si>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</si>
  <si>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</si>
  <si>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王凤雨</t>
  </si>
  <si>
    <t>部门:</t>
  </si>
  <si>
    <t>医药2组</t>
  </si>
  <si>
    <t>发生地:</t>
  </si>
  <si>
    <t>深圳</t>
  </si>
  <si>
    <t>报销日期:</t>
  </si>
  <si>
    <t>发生日期:</t>
  </si>
  <si>
    <t>9月中</t>
  </si>
  <si>
    <t>团号：</t>
  </si>
  <si>
    <t>HMJB-250914-ZJT460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</si>
  <si>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</si>
  <si>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</si>
  <si>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</si>
  <si>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</si>
  <si>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</si>
  <si>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</si>
  <si>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</si>
  <si>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</si>
  <si>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</si>
  <si>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</si>
  <si>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</si>
  <si>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</si>
  <si>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</si>
  <si>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</si>
  <si>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王凤雨晚餐</t>
  </si>
  <si>
    <t>王凤雨 张若晗 晚餐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</si>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</sst>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0" fontId="4" fillId="2" borderId="12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6776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6776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9" workbookViewId="0">
      <selection activeCell="I27" sqref="I27"/>
    </sheetView>
  </sheetViews>
  <sheetFormatPr defaultColWidth="9" defaultRowHeight="21" customHeight="1"/>
  <cols>
    <col min="1" max="1" width="9" style="46"/>
    <col min="2" max="2" width="16.7307692307692" customWidth="1"/>
    <col min="3" max="3" width="11.8653846153846" style="47" customWidth="1"/>
    <col min="5" max="5" width="11.8653846153846" customWidth="1"/>
    <col min="9" max="9" width="24.8653846153846" customWidth="1"/>
    <col min="10" max="10" width="39.461538461538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3"/>
      <c r="J2" s="73"/>
      <c r="K2" s="73"/>
      <c r="L2" s="73"/>
    </row>
    <row r="3" customHeight="1" spans="9:10">
      <c r="I3" s="74" t="s">
        <v>1</v>
      </c>
      <c r="J3" s="74"/>
    </row>
    <row r="4" customHeight="1" spans="1:10">
      <c r="A4" s="48" t="s">
        <v>2</v>
      </c>
      <c r="B4" s="49" t="s">
        <v>3</v>
      </c>
      <c r="C4" s="50" t="s">
        <v>4</v>
      </c>
      <c r="D4" s="50"/>
      <c r="E4" s="50"/>
      <c r="F4" s="72" t="s">
        <v>5</v>
      </c>
      <c r="G4" s="72"/>
      <c r="H4" s="72"/>
      <c r="I4" s="72"/>
      <c r="J4" s="49" t="s">
        <v>6</v>
      </c>
    </row>
    <row r="5" customHeight="1" spans="1:10">
      <c r="A5" s="48"/>
      <c r="B5" s="49"/>
      <c r="C5" s="51" t="s">
        <v>7</v>
      </c>
      <c r="D5" s="52" t="s">
        <v>8</v>
      </c>
      <c r="E5" s="50" t="s">
        <v>9</v>
      </c>
      <c r="F5" s="72" t="s">
        <v>10</v>
      </c>
      <c r="G5" s="72" t="s">
        <v>11</v>
      </c>
      <c r="H5" s="72" t="s">
        <v>12</v>
      </c>
      <c r="I5" s="72" t="s">
        <v>13</v>
      </c>
      <c r="J5" s="49"/>
    </row>
    <row r="6" customHeight="1" spans="1:10">
      <c r="A6" s="53">
        <v>1</v>
      </c>
      <c r="B6" s="54" t="s">
        <v>14</v>
      </c>
      <c r="C6" s="55">
        <v>0</v>
      </c>
      <c r="D6" s="56"/>
      <c r="E6" s="55">
        <f>C6*D6</f>
        <v>0</v>
      </c>
      <c r="F6" s="55">
        <v>0</v>
      </c>
      <c r="G6" s="55">
        <v>0</v>
      </c>
      <c r="H6" s="55">
        <f t="shared" ref="H6:H43" si="0">F6+G6</f>
        <v>0</v>
      </c>
      <c r="I6" s="75"/>
      <c r="J6" s="76" t="s">
        <v>15</v>
      </c>
    </row>
    <row r="7" customHeight="1" spans="1:10">
      <c r="A7" s="53"/>
      <c r="B7" s="54"/>
      <c r="C7" s="55"/>
      <c r="D7" s="56"/>
      <c r="E7" s="55"/>
      <c r="F7" s="55">
        <v>0</v>
      </c>
      <c r="G7" s="55">
        <v>0</v>
      </c>
      <c r="H7" s="55">
        <f t="shared" si="0"/>
        <v>0</v>
      </c>
      <c r="I7" s="75"/>
      <c r="J7" s="77"/>
    </row>
    <row r="8" customHeight="1" spans="1:10">
      <c r="A8" s="53"/>
      <c r="B8" s="54"/>
      <c r="C8" s="55"/>
      <c r="D8" s="56"/>
      <c r="E8" s="55"/>
      <c r="F8" s="55">
        <v>0</v>
      </c>
      <c r="G8" s="55">
        <v>0</v>
      </c>
      <c r="H8" s="55">
        <f t="shared" si="0"/>
        <v>0</v>
      </c>
      <c r="I8" s="75"/>
      <c r="J8" s="77"/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5"/>
      <c r="J9" s="77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5"/>
      <c r="J10" s="77"/>
    </row>
    <row r="11" s="45" customFormat="1" customHeight="1" spans="1:10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78"/>
      <c r="J11" s="79"/>
    </row>
    <row r="12" customHeight="1" spans="1:10">
      <c r="A12" s="60">
        <v>2</v>
      </c>
      <c r="B12" s="61" t="s">
        <v>17</v>
      </c>
      <c r="C12" s="62">
        <v>0</v>
      </c>
      <c r="D12" s="60"/>
      <c r="E12" s="62">
        <f t="shared" ref="E12:E43" si="2">C12*D12</f>
        <v>0</v>
      </c>
      <c r="F12" s="55">
        <v>0</v>
      </c>
      <c r="G12" s="55">
        <v>0</v>
      </c>
      <c r="H12" s="55">
        <f t="shared" si="0"/>
        <v>0</v>
      </c>
      <c r="I12" s="75"/>
      <c r="J12" s="80" t="s">
        <v>18</v>
      </c>
    </row>
    <row r="13" customHeight="1" spans="1:10">
      <c r="A13" s="63"/>
      <c r="B13" s="64"/>
      <c r="C13" s="65"/>
      <c r="D13" s="63"/>
      <c r="E13" s="65"/>
      <c r="F13" s="55">
        <v>0</v>
      </c>
      <c r="G13" s="55">
        <v>0</v>
      </c>
      <c r="H13" s="55">
        <f t="shared" ref="H13" si="3">F13+G13</f>
        <v>0</v>
      </c>
      <c r="I13" s="75"/>
      <c r="J13" s="77"/>
    </row>
    <row r="14" s="45" customFormat="1" customHeight="1" spans="1:10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78"/>
      <c r="J14" s="79"/>
    </row>
    <row r="15" customHeight="1" spans="1:10">
      <c r="A15" s="53">
        <v>3</v>
      </c>
      <c r="B15" s="54" t="s">
        <v>20</v>
      </c>
      <c r="C15" s="55">
        <v>5000</v>
      </c>
      <c r="D15" s="56">
        <v>1</v>
      </c>
      <c r="E15" s="55">
        <f t="shared" si="2"/>
        <v>5000</v>
      </c>
      <c r="F15" s="55">
        <v>0</v>
      </c>
      <c r="G15" s="55">
        <v>0</v>
      </c>
      <c r="H15" s="55">
        <f t="shared" si="0"/>
        <v>0</v>
      </c>
      <c r="I15" s="75" t="s">
        <v>21</v>
      </c>
      <c r="J15" s="81" t="s">
        <v>22</v>
      </c>
    </row>
    <row r="16" customHeight="1" spans="1:10">
      <c r="A16" s="53"/>
      <c r="B16" s="54"/>
      <c r="C16" s="55"/>
      <c r="D16" s="56"/>
      <c r="E16" s="55"/>
      <c r="F16" s="55">
        <v>0</v>
      </c>
      <c r="G16" s="55">
        <v>0</v>
      </c>
      <c r="H16" s="55">
        <f t="shared" si="0"/>
        <v>0</v>
      </c>
      <c r="I16" s="75"/>
      <c r="J16" s="82"/>
    </row>
    <row r="17" customHeight="1" spans="1:10">
      <c r="A17" s="53"/>
      <c r="B17" s="54"/>
      <c r="C17" s="55"/>
      <c r="D17" s="56"/>
      <c r="E17" s="55"/>
      <c r="F17" s="55">
        <v>0</v>
      </c>
      <c r="G17" s="55">
        <v>0</v>
      </c>
      <c r="H17" s="55">
        <f t="shared" si="0"/>
        <v>0</v>
      </c>
      <c r="I17" s="75"/>
      <c r="J17" s="82"/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5"/>
      <c r="J18" s="82"/>
    </row>
    <row r="19" s="45" customFormat="1" customHeight="1" spans="1:10">
      <c r="A19" s="57"/>
      <c r="B19" s="58" t="s">
        <v>23</v>
      </c>
      <c r="C19" s="59">
        <f>SUM(C15)</f>
        <v>5000</v>
      </c>
      <c r="D19" s="59">
        <f t="shared" ref="D19:H19" si="6">SUM(D15)</f>
        <v>1</v>
      </c>
      <c r="E19" s="59">
        <f t="shared" si="6"/>
        <v>5000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78"/>
      <c r="J19" s="83"/>
    </row>
    <row r="20" customHeight="1" spans="1:10">
      <c r="A20" s="53">
        <v>4</v>
      </c>
      <c r="B20" s="54" t="s">
        <v>24</v>
      </c>
      <c r="C20" s="55">
        <v>30000</v>
      </c>
      <c r="D20" s="56">
        <v>1</v>
      </c>
      <c r="E20" s="55">
        <f t="shared" si="2"/>
        <v>30000</v>
      </c>
      <c r="F20" s="55">
        <v>0</v>
      </c>
      <c r="G20" s="55">
        <v>0</v>
      </c>
      <c r="H20" s="55">
        <f t="shared" si="0"/>
        <v>0</v>
      </c>
      <c r="I20" s="75" t="s">
        <v>25</v>
      </c>
      <c r="J20" s="81" t="s">
        <v>26</v>
      </c>
    </row>
    <row r="21" customHeight="1" spans="1:10">
      <c r="A21" s="53"/>
      <c r="B21" s="54"/>
      <c r="C21" s="55"/>
      <c r="D21" s="56"/>
      <c r="E21" s="55"/>
      <c r="F21" s="55">
        <v>0</v>
      </c>
      <c r="G21" s="55">
        <v>0</v>
      </c>
      <c r="H21" s="55">
        <f t="shared" si="0"/>
        <v>0</v>
      </c>
      <c r="I21" s="75"/>
      <c r="J21" s="82"/>
    </row>
    <row r="22" s="45" customFormat="1" customHeight="1" spans="1:10">
      <c r="A22" s="57"/>
      <c r="B22" s="58" t="s">
        <v>27</v>
      </c>
      <c r="C22" s="59">
        <f>SUM(C20)</f>
        <v>30000</v>
      </c>
      <c r="D22" s="59">
        <f t="shared" ref="D22:H22" si="7">SUM(D20)</f>
        <v>1</v>
      </c>
      <c r="E22" s="59">
        <f t="shared" si="7"/>
        <v>30000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78"/>
      <c r="J22" s="83"/>
    </row>
    <row r="23" customHeight="1" spans="1:10">
      <c r="A23" s="60">
        <v>5</v>
      </c>
      <c r="B23" s="61" t="s">
        <v>28</v>
      </c>
      <c r="C23" s="62">
        <v>5000</v>
      </c>
      <c r="D23" s="60">
        <v>1</v>
      </c>
      <c r="E23" s="62">
        <f t="shared" si="2"/>
        <v>5000</v>
      </c>
      <c r="F23" s="55">
        <v>0</v>
      </c>
      <c r="G23" s="55">
        <v>0</v>
      </c>
      <c r="H23" s="55">
        <f t="shared" si="0"/>
        <v>0</v>
      </c>
      <c r="I23" s="75" t="s">
        <v>29</v>
      </c>
      <c r="J23" s="80" t="s">
        <v>30</v>
      </c>
    </row>
    <row r="24" customHeight="1" spans="1:10">
      <c r="A24" s="63"/>
      <c r="B24" s="64"/>
      <c r="C24" s="65"/>
      <c r="D24" s="63"/>
      <c r="E24" s="65"/>
      <c r="F24" s="55">
        <v>0</v>
      </c>
      <c r="G24" s="55">
        <v>0</v>
      </c>
      <c r="H24" s="55">
        <f t="shared" ref="H24" si="8">F24+G24</f>
        <v>0</v>
      </c>
      <c r="I24" s="75"/>
      <c r="J24" s="77"/>
    </row>
    <row r="25" s="45" customFormat="1" customHeight="1" spans="1:10">
      <c r="A25" s="57"/>
      <c r="B25" s="58" t="s">
        <v>31</v>
      </c>
      <c r="C25" s="59">
        <f>SUM(C23)</f>
        <v>5000</v>
      </c>
      <c r="D25" s="59">
        <f t="shared" ref="D25:E25" si="9">SUM(D23)</f>
        <v>1</v>
      </c>
      <c r="E25" s="59">
        <f t="shared" si="9"/>
        <v>5000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78"/>
      <c r="J25" s="79"/>
    </row>
    <row r="26" customHeight="1" spans="1:10">
      <c r="A26" s="53">
        <v>6</v>
      </c>
      <c r="B26" s="54" t="s">
        <v>32</v>
      </c>
      <c r="C26" s="55">
        <v>0</v>
      </c>
      <c r="D26" s="56"/>
      <c r="E26" s="55">
        <f t="shared" si="2"/>
        <v>0</v>
      </c>
      <c r="F26" s="55">
        <v>0</v>
      </c>
      <c r="G26" s="55">
        <v>0</v>
      </c>
      <c r="H26" s="55">
        <f t="shared" si="0"/>
        <v>0</v>
      </c>
      <c r="I26" s="75"/>
      <c r="J26" s="80" t="s">
        <v>33</v>
      </c>
    </row>
    <row r="27" customHeight="1" spans="1:10">
      <c r="A27" s="53"/>
      <c r="B27" s="54"/>
      <c r="C27" s="55"/>
      <c r="D27" s="56"/>
      <c r="E27" s="55"/>
      <c r="F27" s="55">
        <v>0</v>
      </c>
      <c r="G27" s="55">
        <v>0</v>
      </c>
      <c r="H27" s="55">
        <f t="shared" si="0"/>
        <v>0</v>
      </c>
      <c r="I27" s="75"/>
      <c r="J27" s="82"/>
    </row>
    <row r="28" customHeight="1" spans="1:10">
      <c r="A28" s="53"/>
      <c r="B28" s="54"/>
      <c r="C28" s="55"/>
      <c r="D28" s="56"/>
      <c r="E28" s="55"/>
      <c r="F28" s="55">
        <v>0</v>
      </c>
      <c r="G28" s="55">
        <v>0</v>
      </c>
      <c r="H28" s="55">
        <f t="shared" si="0"/>
        <v>0</v>
      </c>
      <c r="I28" s="75"/>
      <c r="J28" s="82"/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5"/>
      <c r="J29" s="82"/>
    </row>
    <row r="30" s="45" customFormat="1" customHeight="1" spans="1:10">
      <c r="A30" s="57"/>
      <c r="B30" s="58" t="s">
        <v>34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78"/>
      <c r="J30" s="83"/>
    </row>
    <row r="31" customHeight="1" spans="1:10">
      <c r="A31" s="53">
        <v>7</v>
      </c>
      <c r="B31" s="54" t="s">
        <v>35</v>
      </c>
      <c r="C31" s="55">
        <v>0</v>
      </c>
      <c r="D31" s="56"/>
      <c r="E31" s="55">
        <f t="shared" si="2"/>
        <v>0</v>
      </c>
      <c r="F31" s="55">
        <v>0</v>
      </c>
      <c r="G31" s="55">
        <v>0</v>
      </c>
      <c r="H31" s="55">
        <f t="shared" si="0"/>
        <v>0</v>
      </c>
      <c r="I31" s="75"/>
      <c r="J31" s="84"/>
    </row>
    <row r="32" customHeight="1" spans="1:10">
      <c r="A32" s="53"/>
      <c r="B32" s="54"/>
      <c r="C32" s="55"/>
      <c r="D32" s="56"/>
      <c r="E32" s="55"/>
      <c r="F32" s="55">
        <v>0</v>
      </c>
      <c r="G32" s="55">
        <v>0</v>
      </c>
      <c r="H32" s="55">
        <f t="shared" si="0"/>
        <v>0</v>
      </c>
      <c r="I32" s="75"/>
      <c r="J32" s="85"/>
    </row>
    <row r="33" customHeight="1" spans="1:10">
      <c r="A33" s="53"/>
      <c r="B33" s="54"/>
      <c r="C33" s="55"/>
      <c r="D33" s="56"/>
      <c r="E33" s="55"/>
      <c r="F33" s="55">
        <v>0</v>
      </c>
      <c r="G33" s="55">
        <v>0</v>
      </c>
      <c r="H33" s="55">
        <f t="shared" si="0"/>
        <v>0</v>
      </c>
      <c r="I33" s="75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5"/>
      <c r="J34" s="85"/>
    </row>
    <row r="35" s="45" customFormat="1" customHeight="1" spans="1:10">
      <c r="A35" s="57"/>
      <c r="B35" s="58" t="s">
        <v>36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78"/>
      <c r="J35" s="86"/>
    </row>
    <row r="36" customHeight="1" spans="1:10">
      <c r="A36" s="53">
        <v>8</v>
      </c>
      <c r="B36" s="54" t="s">
        <v>37</v>
      </c>
      <c r="C36" s="55">
        <v>0</v>
      </c>
      <c r="D36" s="56"/>
      <c r="E36" s="55">
        <f t="shared" si="2"/>
        <v>0</v>
      </c>
      <c r="F36" s="55">
        <v>0</v>
      </c>
      <c r="G36" s="55">
        <v>0</v>
      </c>
      <c r="H36" s="55">
        <f t="shared" si="0"/>
        <v>0</v>
      </c>
      <c r="I36" s="75"/>
      <c r="J36" s="81" t="s">
        <v>38</v>
      </c>
    </row>
    <row r="37" customHeight="1" spans="1:10">
      <c r="A37" s="53"/>
      <c r="B37" s="54"/>
      <c r="C37" s="55"/>
      <c r="D37" s="56"/>
      <c r="E37" s="55"/>
      <c r="F37" s="55">
        <v>0</v>
      </c>
      <c r="G37" s="55">
        <v>0</v>
      </c>
      <c r="H37" s="55">
        <f t="shared" si="0"/>
        <v>0</v>
      </c>
      <c r="I37" s="75"/>
      <c r="J37" s="82"/>
    </row>
    <row r="38" s="45" customFormat="1" customHeight="1" spans="1:10">
      <c r="A38" s="57"/>
      <c r="B38" s="58" t="s">
        <v>39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78"/>
      <c r="J38" s="83"/>
    </row>
    <row r="39" customHeight="1" spans="1:10">
      <c r="A39" s="53">
        <v>9</v>
      </c>
      <c r="B39" s="54" t="s">
        <v>40</v>
      </c>
      <c r="C39" s="55">
        <v>0</v>
      </c>
      <c r="D39" s="56"/>
      <c r="E39" s="55">
        <f t="shared" si="2"/>
        <v>0</v>
      </c>
      <c r="F39" s="55">
        <v>0</v>
      </c>
      <c r="G39" s="55">
        <v>0</v>
      </c>
      <c r="H39" s="55">
        <f t="shared" si="0"/>
        <v>0</v>
      </c>
      <c r="I39" s="75"/>
      <c r="J39" s="80" t="s">
        <v>41</v>
      </c>
    </row>
    <row r="40" customHeight="1" spans="1:10">
      <c r="A40" s="53"/>
      <c r="B40" s="54"/>
      <c r="C40" s="55"/>
      <c r="D40" s="56"/>
      <c r="E40" s="55"/>
      <c r="F40" s="55">
        <v>0</v>
      </c>
      <c r="G40" s="55">
        <v>0</v>
      </c>
      <c r="H40" s="55">
        <f t="shared" si="0"/>
        <v>0</v>
      </c>
      <c r="I40" s="75"/>
      <c r="J40" s="77"/>
    </row>
    <row r="41" customHeight="1" spans="1:10">
      <c r="A41" s="53"/>
      <c r="B41" s="54"/>
      <c r="C41" s="55"/>
      <c r="D41" s="56"/>
      <c r="E41" s="55"/>
      <c r="F41" s="55">
        <v>0</v>
      </c>
      <c r="G41" s="55">
        <v>0</v>
      </c>
      <c r="H41" s="55">
        <f t="shared" si="0"/>
        <v>0</v>
      </c>
      <c r="I41" s="75"/>
      <c r="J41" s="77"/>
    </row>
    <row r="42" s="45" customFormat="1" customHeight="1" spans="1:10">
      <c r="A42" s="57"/>
      <c r="B42" s="58" t="s">
        <v>42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78"/>
      <c r="J42" s="79"/>
    </row>
    <row r="43" customHeight="1" spans="1:10">
      <c r="A43" s="60">
        <v>10</v>
      </c>
      <c r="B43" s="54" t="s">
        <v>43</v>
      </c>
      <c r="C43" s="55">
        <v>0</v>
      </c>
      <c r="D43" s="56"/>
      <c r="E43" s="55">
        <f t="shared" si="2"/>
        <v>0</v>
      </c>
      <c r="F43" s="55">
        <v>0</v>
      </c>
      <c r="G43" s="55">
        <v>0</v>
      </c>
      <c r="H43" s="55">
        <f t="shared" si="0"/>
        <v>0</v>
      </c>
      <c r="I43" s="75"/>
      <c r="J43" s="84"/>
    </row>
    <row r="44" customHeight="1" spans="1:10">
      <c r="A44" s="66"/>
      <c r="B44" s="54"/>
      <c r="C44" s="55"/>
      <c r="D44" s="56"/>
      <c r="E44" s="55"/>
      <c r="F44" s="55">
        <v>0</v>
      </c>
      <c r="G44" s="55">
        <v>0</v>
      </c>
      <c r="H44" s="55">
        <f t="shared" ref="H44:H49" si="15">F44+G44</f>
        <v>0</v>
      </c>
      <c r="I44" s="75"/>
      <c r="J44" s="85"/>
    </row>
    <row r="45" customHeight="1" spans="1:10">
      <c r="A45" s="66"/>
      <c r="B45" s="54"/>
      <c r="C45" s="55"/>
      <c r="D45" s="56"/>
      <c r="E45" s="55"/>
      <c r="F45" s="55">
        <v>0</v>
      </c>
      <c r="G45" s="55">
        <v>0</v>
      </c>
      <c r="H45" s="55">
        <f t="shared" si="15"/>
        <v>0</v>
      </c>
      <c r="I45" s="75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si="15"/>
        <v>0</v>
      </c>
      <c r="I46" s="75"/>
      <c r="J46" s="85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5"/>
        <v>0</v>
      </c>
      <c r="I47" s="75"/>
      <c r="J47" s="85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5"/>
        <v>0</v>
      </c>
      <c r="I48" s="75"/>
      <c r="J48" s="85"/>
    </row>
    <row r="49" customHeight="1" spans="1:10">
      <c r="A49" s="63"/>
      <c r="B49" s="54"/>
      <c r="C49" s="55"/>
      <c r="D49" s="56"/>
      <c r="E49" s="55"/>
      <c r="F49" s="55">
        <v>0</v>
      </c>
      <c r="G49" s="55">
        <v>0</v>
      </c>
      <c r="H49" s="55">
        <f t="shared" si="15"/>
        <v>0</v>
      </c>
      <c r="I49" s="75"/>
      <c r="J49" s="85"/>
    </row>
    <row r="50" s="45" customFormat="1" customHeight="1" spans="1:10">
      <c r="A50" s="57"/>
      <c r="B50" s="58" t="s">
        <v>44</v>
      </c>
      <c r="C50" s="59">
        <f>SUM(C43)</f>
        <v>0</v>
      </c>
      <c r="D50" s="59">
        <f t="shared" ref="D50:H50" si="16">SUM(D43)</f>
        <v>0</v>
      </c>
      <c r="E50" s="59">
        <f t="shared" si="16"/>
        <v>0</v>
      </c>
      <c r="F50" s="59">
        <f t="shared" si="16"/>
        <v>0</v>
      </c>
      <c r="G50" s="59">
        <f t="shared" si="16"/>
        <v>0</v>
      </c>
      <c r="H50" s="59">
        <f t="shared" si="16"/>
        <v>0</v>
      </c>
      <c r="I50" s="78"/>
      <c r="J50" s="86"/>
    </row>
    <row r="51" customHeight="1" spans="1:10">
      <c r="A51" s="57"/>
      <c r="B51" s="58" t="s">
        <v>45</v>
      </c>
      <c r="C51" s="59">
        <f>SUM(C50,C42,C38,C35,C30,C25,C22,C19,C14,C11)</f>
        <v>40000</v>
      </c>
      <c r="D51" s="59">
        <f t="shared" ref="D51:H51" si="17">SUM(D50,D42,D38,D35,D30,D25,D22,D19,D14,D11)</f>
        <v>3</v>
      </c>
      <c r="E51" s="59">
        <f t="shared" si="17"/>
        <v>40000</v>
      </c>
      <c r="F51" s="59">
        <f t="shared" si="17"/>
        <v>0</v>
      </c>
      <c r="G51" s="59">
        <f t="shared" si="17"/>
        <v>0</v>
      </c>
      <c r="H51" s="59">
        <f t="shared" si="17"/>
        <v>0</v>
      </c>
      <c r="I51" s="78"/>
      <c r="J51" s="87"/>
    </row>
    <row r="55" customHeight="1" spans="1:9">
      <c r="A55" s="67" t="s">
        <v>46</v>
      </c>
      <c r="B55" s="68"/>
      <c r="C55" s="69" t="s">
        <v>47</v>
      </c>
      <c r="D55" s="69"/>
      <c r="E55" s="69" t="s">
        <v>48</v>
      </c>
      <c r="F55" s="69"/>
      <c r="G55" s="69" t="s">
        <v>49</v>
      </c>
      <c r="H55" s="69"/>
      <c r="I55" s="88" t="s">
        <v>50</v>
      </c>
    </row>
    <row r="56" customHeight="1" spans="1:9">
      <c r="A56" s="70">
        <f>E51</f>
        <v>40000</v>
      </c>
      <c r="B56" s="71"/>
      <c r="C56" s="71">
        <f>H51</f>
        <v>0</v>
      </c>
      <c r="D56" s="71"/>
      <c r="E56" s="71">
        <f>F51</f>
        <v>0</v>
      </c>
      <c r="F56" s="71"/>
      <c r="G56" s="71">
        <f>G51</f>
        <v>0</v>
      </c>
      <c r="H56" s="71"/>
      <c r="I56" s="89">
        <f>A56-C56</f>
        <v>40000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59" fitToHeight="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8"/>
  <sheetViews>
    <sheetView workbookViewId="0">
      <selection activeCell="J10" sqref="J10:K10"/>
    </sheetView>
  </sheetViews>
  <sheetFormatPr defaultColWidth="9" defaultRowHeight="16.8"/>
  <cols>
    <col min="1" max="1" width="1.46153846153846" customWidth="1"/>
    <col min="2" max="3" width="2.26923076923077" customWidth="1"/>
    <col min="4" max="4" width="12.1346153846154" customWidth="1"/>
    <col min="5" max="5" width="0.865384615384615" customWidth="1"/>
    <col min="6" max="6" width="18" customWidth="1"/>
    <col min="7" max="7" width="11.5961538461538" customWidth="1"/>
    <col min="8" max="8" width="11.1346153846154" customWidth="1"/>
    <col min="9" max="9" width="1" customWidth="1"/>
    <col min="10" max="10" width="11.8653846153846" customWidth="1"/>
    <col min="11" max="11" width="29.394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21" t="s">
        <v>53</v>
      </c>
      <c r="G8" s="21"/>
      <c r="H8" s="8" t="s">
        <v>54</v>
      </c>
      <c r="I8" s="7"/>
      <c r="J8" s="21" t="s">
        <v>55</v>
      </c>
      <c r="K8" s="27"/>
    </row>
    <row r="9" ht="18.75" customHeight="1" spans="2:11">
      <c r="B9" s="6"/>
      <c r="C9" s="7"/>
      <c r="D9" s="8" t="s">
        <v>56</v>
      </c>
      <c r="E9" s="8"/>
      <c r="F9" s="21" t="s">
        <v>57</v>
      </c>
      <c r="G9" s="21"/>
      <c r="H9" s="8" t="s">
        <v>58</v>
      </c>
      <c r="I9" s="7"/>
      <c r="J9" s="21">
        <v>9.22</v>
      </c>
      <c r="K9" s="27"/>
    </row>
    <row r="10" ht="18.75" customHeight="1" spans="2:11">
      <c r="B10" s="6"/>
      <c r="C10" s="7"/>
      <c r="D10" s="8" t="s">
        <v>59</v>
      </c>
      <c r="E10" s="8"/>
      <c r="F10" s="21" t="s">
        <v>60</v>
      </c>
      <c r="G10" s="21"/>
      <c r="H10" s="8" t="s">
        <v>61</v>
      </c>
      <c r="I10" s="7"/>
      <c r="J10" s="21" t="s">
        <v>62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63</v>
      </c>
      <c r="E13" s="11" t="s">
        <v>64</v>
      </c>
      <c r="F13" s="12"/>
      <c r="G13" s="19" t="s">
        <v>65</v>
      </c>
      <c r="H13" s="12" t="s">
        <v>66</v>
      </c>
      <c r="I13" s="11" t="s">
        <v>67</v>
      </c>
      <c r="J13" s="12"/>
      <c r="K13" s="19" t="s">
        <v>68</v>
      </c>
    </row>
    <row r="14" ht="18" customHeight="1" spans="2:11">
      <c r="B14" s="13">
        <v>1</v>
      </c>
      <c r="C14" s="14"/>
      <c r="D14" s="15" t="s">
        <v>69</v>
      </c>
      <c r="E14" s="13" t="s">
        <v>70</v>
      </c>
      <c r="F14" s="14"/>
      <c r="G14" s="23">
        <v>0</v>
      </c>
      <c r="H14" s="23"/>
      <c r="I14" s="29"/>
      <c r="J14" s="30"/>
      <c r="K14" s="31" t="s">
        <v>71</v>
      </c>
    </row>
    <row r="15" ht="18" customHeight="1" spans="2:11">
      <c r="B15" s="13">
        <v>2</v>
      </c>
      <c r="C15" s="14"/>
      <c r="D15" s="16"/>
      <c r="E15" s="22" t="s">
        <v>72</v>
      </c>
      <c r="F15" s="22"/>
      <c r="G15" s="23">
        <f>176.69+38.6+19+186+70</f>
        <v>490.29</v>
      </c>
      <c r="H15" s="23">
        <f>G15</f>
        <v>490.29</v>
      </c>
      <c r="I15" s="29"/>
      <c r="J15" s="30"/>
      <c r="K15" s="31" t="s">
        <v>73</v>
      </c>
    </row>
    <row r="16" ht="18" customHeight="1" spans="2:11">
      <c r="B16" s="13">
        <v>3</v>
      </c>
      <c r="C16" s="14"/>
      <c r="D16" s="16"/>
      <c r="E16" s="13" t="s">
        <v>74</v>
      </c>
      <c r="F16" s="14"/>
      <c r="G16" s="23">
        <v>0</v>
      </c>
      <c r="H16" s="23"/>
      <c r="I16" s="29"/>
      <c r="J16" s="30"/>
      <c r="K16" s="31" t="s">
        <v>75</v>
      </c>
    </row>
    <row r="17" ht="18" customHeight="1" spans="2:11">
      <c r="B17" s="13">
        <v>4</v>
      </c>
      <c r="C17" s="14"/>
      <c r="D17" s="16"/>
      <c r="E17" s="38" t="s">
        <v>76</v>
      </c>
      <c r="F17" s="39"/>
      <c r="G17" s="23">
        <v>112</v>
      </c>
      <c r="H17" s="40">
        <f t="shared" ref="H17:H19" si="0">G17</f>
        <v>112</v>
      </c>
      <c r="I17" s="29"/>
      <c r="J17" s="30"/>
      <c r="K17" s="31" t="s">
        <v>77</v>
      </c>
    </row>
    <row r="18" ht="18" customHeight="1" spans="2:11">
      <c r="B18" s="13">
        <v>5</v>
      </c>
      <c r="C18" s="14"/>
      <c r="D18" s="16"/>
      <c r="E18" s="41"/>
      <c r="F18" s="42"/>
      <c r="G18" s="40">
        <v>180</v>
      </c>
      <c r="H18" s="40">
        <f t="shared" si="0"/>
        <v>180</v>
      </c>
      <c r="I18" s="29"/>
      <c r="J18" s="30"/>
      <c r="K18" s="31" t="s">
        <v>78</v>
      </c>
    </row>
    <row r="19" ht="18" customHeight="1" spans="2:11">
      <c r="B19" s="13">
        <v>6</v>
      </c>
      <c r="C19" s="14"/>
      <c r="D19" s="16"/>
      <c r="E19" s="43"/>
      <c r="F19" s="44"/>
      <c r="G19" s="40">
        <v>188</v>
      </c>
      <c r="H19" s="40">
        <f t="shared" si="0"/>
        <v>188</v>
      </c>
      <c r="I19" s="29"/>
      <c r="J19" s="30"/>
      <c r="K19" s="31" t="s">
        <v>78</v>
      </c>
    </row>
    <row r="20" ht="18" customHeight="1" spans="2:11">
      <c r="B20" s="13">
        <v>7</v>
      </c>
      <c r="C20" s="14"/>
      <c r="D20" s="17"/>
      <c r="E20" s="13"/>
      <c r="F20" s="14"/>
      <c r="G20" s="23">
        <v>0</v>
      </c>
      <c r="H20" s="23"/>
      <c r="I20" s="29"/>
      <c r="J20" s="30"/>
      <c r="K20" s="32"/>
    </row>
    <row r="21" ht="18" customHeight="1" spans="2:11">
      <c r="B21" s="13">
        <v>8</v>
      </c>
      <c r="C21" s="14"/>
      <c r="D21" s="15" t="s">
        <v>43</v>
      </c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3">
        <v>9</v>
      </c>
      <c r="C22" s="14"/>
      <c r="D22" s="17"/>
      <c r="E22" s="22"/>
      <c r="F22" s="22"/>
      <c r="G22" s="23">
        <v>0</v>
      </c>
      <c r="H22" s="23"/>
      <c r="I22" s="29"/>
      <c r="J22" s="30"/>
      <c r="K22" s="31"/>
    </row>
    <row r="23" ht="18" customHeight="1" spans="2:11">
      <c r="B23" s="11" t="s">
        <v>45</v>
      </c>
      <c r="C23" s="18"/>
      <c r="D23" s="18"/>
      <c r="E23" s="18"/>
      <c r="F23" s="12"/>
      <c r="G23" s="24">
        <f>SUM(G14:G22)</f>
        <v>970.29</v>
      </c>
      <c r="H23" s="24">
        <f>SUM(H14:H22)</f>
        <v>970.29</v>
      </c>
      <c r="I23" s="33">
        <f>SUM(I14:J22)</f>
        <v>0</v>
      </c>
      <c r="J23" s="34"/>
      <c r="K23" s="35"/>
    </row>
    <row r="24" ht="18" customHeight="1" spans="2:11">
      <c r="B24" s="7"/>
      <c r="C24" s="7"/>
      <c r="D24" s="7"/>
      <c r="E24" s="7"/>
      <c r="F24" s="7"/>
      <c r="G24" s="7"/>
      <c r="H24" s="7"/>
      <c r="I24" s="7"/>
      <c r="J24" s="36"/>
      <c r="K24" s="7"/>
    </row>
    <row r="25" ht="18" customHeight="1" spans="2:11">
      <c r="B25" s="19" t="s">
        <v>66</v>
      </c>
      <c r="C25" s="19"/>
      <c r="D25" s="19"/>
      <c r="E25" s="19"/>
      <c r="F25" s="19"/>
      <c r="G25" s="19" t="s">
        <v>79</v>
      </c>
      <c r="H25" s="19"/>
      <c r="I25" s="19"/>
      <c r="J25" s="19"/>
      <c r="K25" s="19" t="s">
        <v>80</v>
      </c>
    </row>
    <row r="26" ht="18" customHeight="1" spans="2:11">
      <c r="B26" s="20">
        <f>H23</f>
        <v>970.29</v>
      </c>
      <c r="C26" s="20"/>
      <c r="D26" s="20"/>
      <c r="E26" s="20"/>
      <c r="F26" s="20"/>
      <c r="G26" s="20">
        <f>I23</f>
        <v>0</v>
      </c>
      <c r="H26" s="20"/>
      <c r="I26" s="20"/>
      <c r="J26" s="20"/>
      <c r="K26" s="37">
        <f>SUM(B26:J26)</f>
        <v>970.29</v>
      </c>
    </row>
    <row r="27" spans="2:1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>
      <c r="B28" s="7" t="s">
        <v>81</v>
      </c>
      <c r="C28" s="7"/>
      <c r="D28" s="7"/>
      <c r="E28" s="7"/>
      <c r="F28" s="7" t="s">
        <v>82</v>
      </c>
      <c r="G28" s="7" t="s">
        <v>83</v>
      </c>
      <c r="H28" s="7"/>
      <c r="I28" s="7"/>
      <c r="J28" s="7" t="s">
        <v>84</v>
      </c>
      <c r="K28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I17:J17"/>
    <mergeCell ref="B18:C18"/>
    <mergeCell ref="B19:C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20"/>
    <mergeCell ref="D21:D22"/>
    <mergeCell ref="E17:F19"/>
  </mergeCells>
  <pageMargins left="0.7" right="0.7" top="0.75" bottom="0.75" header="0.3" footer="0.3"/>
  <pageSetup paperSize="9" scale="87" fitToHeight="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workbookViewId="0">
      <selection activeCell="F8" sqref="F8:G10"/>
    </sheetView>
  </sheetViews>
  <sheetFormatPr defaultColWidth="9" defaultRowHeight="16.8"/>
  <cols>
    <col min="1" max="1" width="1.46153846153846" customWidth="1"/>
    <col min="2" max="3" width="2.26923076923077" customWidth="1"/>
    <col min="4" max="4" width="12.1346153846154" customWidth="1"/>
    <col min="5" max="5" width="0.865384615384615" customWidth="1"/>
    <col min="6" max="6" width="18" customWidth="1"/>
    <col min="7" max="7" width="11.5961538461538" customWidth="1"/>
    <col min="8" max="8" width="11.1346153846154" customWidth="1"/>
    <col min="9" max="9" width="1" customWidth="1"/>
    <col min="10" max="10" width="11.8653846153846" customWidth="1"/>
    <col min="11" max="11" width="22.59615384615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21" t="s">
        <v>53</v>
      </c>
      <c r="G8" s="21"/>
      <c r="H8" s="8" t="s">
        <v>54</v>
      </c>
      <c r="I8" s="7"/>
      <c r="J8" s="21" t="s">
        <v>55</v>
      </c>
      <c r="K8" s="27"/>
    </row>
    <row r="9" ht="18.75" customHeight="1" spans="2:11">
      <c r="B9" s="6"/>
      <c r="C9" s="7"/>
      <c r="D9" s="8" t="s">
        <v>56</v>
      </c>
      <c r="E9" s="8"/>
      <c r="F9" s="21" t="s">
        <v>57</v>
      </c>
      <c r="G9" s="21"/>
      <c r="H9" s="8" t="s">
        <v>58</v>
      </c>
      <c r="I9" s="7"/>
      <c r="J9" s="21">
        <v>9.22</v>
      </c>
      <c r="K9" s="27"/>
    </row>
    <row r="10" ht="18.75" customHeight="1" spans="2:11">
      <c r="B10" s="6"/>
      <c r="C10" s="7"/>
      <c r="D10" s="8" t="s">
        <v>59</v>
      </c>
      <c r="E10" s="8"/>
      <c r="F10" s="21" t="s">
        <v>60</v>
      </c>
      <c r="G10" s="21"/>
      <c r="H10" s="8" t="s">
        <v>61</v>
      </c>
      <c r="I10" s="7"/>
      <c r="J10" s="21" t="s">
        <v>62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63</v>
      </c>
      <c r="E13" s="11" t="s">
        <v>64</v>
      </c>
      <c r="F13" s="12"/>
      <c r="G13" s="19" t="s">
        <v>65</v>
      </c>
      <c r="H13" s="12" t="s">
        <v>66</v>
      </c>
      <c r="I13" s="11" t="s">
        <v>67</v>
      </c>
      <c r="J13" s="12"/>
      <c r="K13" s="19" t="s">
        <v>68</v>
      </c>
    </row>
    <row r="14" ht="18" customHeight="1" spans="2:11">
      <c r="B14" s="13">
        <v>1</v>
      </c>
      <c r="C14" s="14"/>
      <c r="D14" s="15" t="s">
        <v>86</v>
      </c>
      <c r="E14" s="22" t="s">
        <v>72</v>
      </c>
      <c r="F14" s="22"/>
      <c r="G14" s="23"/>
      <c r="H14" s="23"/>
      <c r="I14" s="29"/>
      <c r="J14" s="30"/>
      <c r="K14" s="31" t="s">
        <v>87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88</v>
      </c>
    </row>
    <row r="16" ht="18" customHeight="1" spans="2:11">
      <c r="B16" s="13">
        <v>5</v>
      </c>
      <c r="C16" s="14"/>
      <c r="D16" s="17"/>
      <c r="E16" s="13"/>
      <c r="F16" s="14"/>
      <c r="G16" s="23">
        <v>0</v>
      </c>
      <c r="H16" s="23"/>
      <c r="I16" s="29"/>
      <c r="J16" s="30"/>
      <c r="K16" s="32"/>
    </row>
    <row r="17" ht="18" customHeight="1" spans="2:11">
      <c r="B17" s="13">
        <v>6</v>
      </c>
      <c r="C17" s="14"/>
      <c r="D17" s="15" t="s">
        <v>43</v>
      </c>
      <c r="E17" s="22"/>
      <c r="F17" s="22"/>
      <c r="G17" s="23"/>
      <c r="H17" s="23"/>
      <c r="I17" s="29"/>
      <c r="J17" s="30"/>
      <c r="K17" s="31"/>
    </row>
    <row r="18" ht="18" customHeight="1" spans="2:11">
      <c r="B18" s="13">
        <v>7</v>
      </c>
      <c r="C18" s="14"/>
      <c r="D18" s="16"/>
      <c r="E18" s="22"/>
      <c r="F18" s="22"/>
      <c r="G18" s="23"/>
      <c r="H18" s="23"/>
      <c r="I18" s="29"/>
      <c r="J18" s="30"/>
      <c r="K18" s="31"/>
    </row>
    <row r="19" ht="18" customHeight="1" spans="2:11">
      <c r="B19" s="13">
        <v>8</v>
      </c>
      <c r="C19" s="14"/>
      <c r="D19" s="17"/>
      <c r="E19" s="22"/>
      <c r="F19" s="22"/>
      <c r="G19" s="23"/>
      <c r="H19" s="23"/>
      <c r="I19" s="29"/>
      <c r="J19" s="30"/>
      <c r="K19" s="31"/>
    </row>
    <row r="20" ht="18" customHeight="1" spans="2:11">
      <c r="B20" s="11" t="s">
        <v>45</v>
      </c>
      <c r="C20" s="18"/>
      <c r="D20" s="18"/>
      <c r="E20" s="18"/>
      <c r="F20" s="12"/>
      <c r="G20" s="24">
        <f>SUM(G14:G19)</f>
        <v>0</v>
      </c>
      <c r="H20" s="24">
        <f>SUM(H14:H19)</f>
        <v>0</v>
      </c>
      <c r="I20" s="33">
        <f>SUM(I14:J19)</f>
        <v>0</v>
      </c>
      <c r="J20" s="34"/>
      <c r="K20" s="35"/>
    </row>
    <row r="21" ht="18" customHeight="1" spans="2:11">
      <c r="B21" s="7"/>
      <c r="C21" s="7"/>
      <c r="D21" s="7"/>
      <c r="E21" s="7"/>
      <c r="F21" s="7"/>
      <c r="G21" s="7"/>
      <c r="H21" s="7"/>
      <c r="I21" s="7"/>
      <c r="J21" s="36"/>
      <c r="K21" s="7"/>
    </row>
    <row r="22" ht="18" customHeight="1" spans="2:11">
      <c r="B22" s="19" t="s">
        <v>66</v>
      </c>
      <c r="C22" s="19"/>
      <c r="D22" s="19"/>
      <c r="E22" s="19"/>
      <c r="F22" s="19"/>
      <c r="G22" s="19" t="s">
        <v>79</v>
      </c>
      <c r="H22" s="19"/>
      <c r="I22" s="19"/>
      <c r="J22" s="19"/>
      <c r="K22" s="19" t="s">
        <v>80</v>
      </c>
    </row>
    <row r="23" ht="18" customHeight="1" spans="2:11">
      <c r="B23" s="20">
        <f>H20</f>
        <v>0</v>
      </c>
      <c r="C23" s="20"/>
      <c r="D23" s="20"/>
      <c r="E23" s="20"/>
      <c r="F23" s="20"/>
      <c r="G23" s="20">
        <f>I20</f>
        <v>0</v>
      </c>
      <c r="H23" s="20"/>
      <c r="I23" s="20"/>
      <c r="J23" s="20"/>
      <c r="K23" s="37">
        <f>SUM(B23:J23)</f>
        <v>0</v>
      </c>
    </row>
    <row r="24" spans="2:1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>
      <c r="B25" s="7" t="s">
        <v>81</v>
      </c>
      <c r="C25" s="7"/>
      <c r="D25" s="7"/>
      <c r="E25" s="7"/>
      <c r="F25" s="7" t="s">
        <v>82</v>
      </c>
      <c r="G25" s="7" t="s">
        <v>83</v>
      </c>
      <c r="H25" s="7"/>
      <c r="I25" s="7"/>
      <c r="J25" s="7" t="s">
        <v>84</v>
      </c>
      <c r="K25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4:D16"/>
    <mergeCell ref="D17:D19"/>
  </mergeCells>
  <pageMargins left="0.7" right="0.7" top="0.75" bottom="0.75" header="0.3" footer="0.3"/>
  <pageSetup paperSize="9" scale="93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2014-04-15T16:52:00Z</dcterms:created>
  <cp:lastPrinted>2025-09-09T12:01:00Z</cp:lastPrinted>
  <dcterms:modified xsi:type="dcterms:W3CDTF">2025-09-09T12:04:35Z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D8A50291ADA1858F53A7BF68DBCBF904_43</vt:lpwstr>
  </property>
  <property fmtid="{D5CDD505-2E9C-101B-9397-08002B2CF9AE}" pid="3" name="KSOProductBuildVer">
    <vt:lpwstr>2052-12.1.21861.21861</vt:lpwstr>
  </property>
</Properties>
</file>