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9A520C94-489B-034D-86E5-5086EBEBF535}" xr6:coauthVersionLast="47" xr6:coauthVersionMax="47" xr10:uidLastSave="{00000000-0000-0000-0000-000000000000}"/>
  <bookViews>
    <workbookView xWindow="4100" yWindow="500" windowWidth="23640" windowHeight="15860" activeTab="1" xr2:uid="{00000000-000D-0000-FFFF-FFFF00000000}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8" i="5" l="1"/>
  <c r="I48" i="5"/>
  <c r="G51" i="5" s="1"/>
  <c r="H48" i="5"/>
  <c r="B51" i="5" s="1"/>
  <c r="G32" i="4"/>
  <c r="H13" i="2"/>
  <c r="I12" i="2"/>
  <c r="I11" i="2"/>
  <c r="G42" i="3"/>
  <c r="G47" i="3" s="1"/>
  <c r="F42" i="3"/>
  <c r="E47" i="3" s="1"/>
  <c r="D42" i="3"/>
  <c r="C42" i="3"/>
  <c r="H41" i="3"/>
  <c r="G41" i="3"/>
  <c r="F41" i="3"/>
  <c r="D41" i="3"/>
  <c r="C41" i="3"/>
  <c r="E38" i="3"/>
  <c r="E41" i="3" s="1"/>
  <c r="H37" i="3"/>
  <c r="G37" i="3"/>
  <c r="F37" i="3"/>
  <c r="D37" i="3"/>
  <c r="C37" i="3"/>
  <c r="H36" i="3"/>
  <c r="E36" i="3"/>
  <c r="E37" i="3" s="1"/>
  <c r="H35" i="3"/>
  <c r="G35" i="3"/>
  <c r="F35" i="3"/>
  <c r="D35" i="3"/>
  <c r="C35" i="3"/>
  <c r="H34" i="3"/>
  <c r="H33" i="3"/>
  <c r="E33" i="3"/>
  <c r="E35" i="3" s="1"/>
  <c r="G32" i="3"/>
  <c r="F32" i="3"/>
  <c r="D32" i="3"/>
  <c r="C32" i="3"/>
  <c r="H31" i="3"/>
  <c r="H30" i="3"/>
  <c r="H32" i="3" s="1"/>
  <c r="E30" i="3"/>
  <c r="E32" i="3" s="1"/>
  <c r="G29" i="3"/>
  <c r="F29" i="3"/>
  <c r="D29" i="3"/>
  <c r="C29" i="3"/>
  <c r="H28" i="3"/>
  <c r="H29" i="3" s="1"/>
  <c r="E28" i="3"/>
  <c r="E29" i="3" s="1"/>
  <c r="G27" i="3"/>
  <c r="F27" i="3"/>
  <c r="D27" i="3"/>
  <c r="C27" i="3"/>
  <c r="H26" i="3"/>
  <c r="H25" i="3"/>
  <c r="H24" i="3"/>
  <c r="H23" i="3"/>
  <c r="H22" i="3"/>
  <c r="H21" i="3"/>
  <c r="H20" i="3"/>
  <c r="H27" i="3" s="1"/>
  <c r="E20" i="3"/>
  <c r="E27" i="3" s="1"/>
  <c r="H19" i="3"/>
  <c r="G19" i="3"/>
  <c r="F19" i="3"/>
  <c r="D19" i="3"/>
  <c r="C19" i="3"/>
  <c r="E17" i="3"/>
  <c r="E19" i="3" s="1"/>
  <c r="G16" i="3"/>
  <c r="F16" i="3"/>
  <c r="D16" i="3"/>
  <c r="C16" i="3"/>
  <c r="H15" i="3"/>
  <c r="H14" i="3"/>
  <c r="H16" i="3" s="1"/>
  <c r="E14" i="3"/>
  <c r="E16" i="3" s="1"/>
  <c r="H13" i="3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H10" i="3" s="1"/>
  <c r="E8" i="3"/>
  <c r="E10" i="3" s="1"/>
  <c r="K51" i="5" l="1"/>
  <c r="I13" i="2"/>
  <c r="H42" i="3"/>
  <c r="C47" i="3" s="1"/>
  <c r="E42" i="3"/>
  <c r="A47" i="3" s="1"/>
  <c r="I47" i="3" s="1"/>
</calcChain>
</file>

<file path=xl/sharedStrings.xml><?xml version="1.0" encoding="utf-8"?>
<sst xmlns="http://schemas.openxmlformats.org/spreadsheetml/2006/main" count="222" uniqueCount="145">
  <si>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</si>
  <si>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</si>
  <si>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</si>
  <si>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</si>
  <si>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</si>
  <si>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</si>
  <si>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</si>
  <si>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</si>
  <si>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</si>
  <si>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</si>
  <si>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</si>
  <si>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</si>
  <si>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</si>
  <si>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</si>
  <si>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</si>
  <si>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</si>
  <si>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</si>
  <si>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</si>
  <si>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</si>
  <si>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</si>
  <si>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</si>
  <si>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</si>
  <si>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</si>
  <si>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</si>
  <si>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</si>
  <si>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</si>
  <si>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</si>
  <si>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</si>
  <si>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记号笔</t>
  </si>
  <si>
    <t>尽量提供可用的原始发票，发票项目不可用的，且开票需要加收税点的可以不提供原始发票。网上交易均需提供交易截图。</t>
  </si>
  <si>
    <t>中性笔</t>
  </si>
  <si>
    <t>体温枪</t>
  </si>
  <si>
    <t>医药箱</t>
  </si>
  <si>
    <t>藿香正气</t>
  </si>
  <si>
    <t>医用碘伏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</si>
  <si>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</si>
  <si>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</si>
  <si>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</si>
  <si>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</si>
  <si>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</si>
  <si>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</si>
  <si>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</si>
  <si>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</si>
  <si>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</si>
  <si>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</si>
  <si>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</si>
  <si>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</si>
  <si>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</si>
  <si>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</si>
  <si>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</si>
  <si>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</si>
  <si>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</si>
  <si>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</si>
  <si>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</si>
  <si>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</si>
  <si>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</si>
  <si>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</si>
  <si>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</si>
  <si>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</si>
  <si>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</si>
  <si>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</si>
  <si>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</si>
  <si>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</si>
  <si>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</si>
  <si>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</si>
  <si>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</si>
  <si>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</si>
  <si>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</si>
  <si>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</si>
  <si>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</si>
  <si>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</si>
  <si>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</si>
  <si>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</si>
  <si>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</si>
  <si>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</si>
  <si>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</si>
  <si>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</si>
  <si>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</si>
  <si>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</si>
  <si>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</si>
  <si>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</si>
  <si>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</si>
  <si>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</si>
  <si>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</si>
  <si>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</si>
  <si>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</si>
  <si>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</si>
  <si>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</si>
  <si>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</si>
  <si>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</si>
  <si>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</si>
  <si>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</si>
  <si>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</si>
  <si>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</si>
  <si>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</si>
  <si>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</si>
  <si>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</si>
  <si>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</si>
  <si>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</si>
  <si>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</si>
  <si>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</si>
  <si>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</si>
  <si>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</si>
  <si>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</si>
  <si>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</si>
  <si>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</si>
  <si>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</si>
  <si>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</si>
  <si>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</si>
  <si>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</si>
  <si>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项目经理</t>
    <phoneticPr fontId="12" type="noConversion"/>
  </si>
  <si>
    <t>企划</t>
    <phoneticPr fontId="12" type="noConversion"/>
  </si>
  <si>
    <t>广州</t>
    <phoneticPr fontId="12" type="noConversion"/>
  </si>
  <si>
    <t>HMZA-220830-PAR686</t>
    <phoneticPr fontId="12" type="noConversion"/>
  </si>
  <si>
    <t>2022年8月17-18</t>
    <phoneticPr fontId="12" type="noConversion"/>
  </si>
  <si>
    <t>北京</t>
    <phoneticPr fontId="12" type="noConversion"/>
  </si>
  <si>
    <t>打车费</t>
    <phoneticPr fontId="14" type="noConversion"/>
  </si>
  <si>
    <t>办公用品</t>
    <phoneticPr fontId="14" type="noConversion"/>
  </si>
  <si>
    <t>餐费</t>
    <phoneticPr fontId="14" type="noConversion"/>
  </si>
  <si>
    <t>张清清、马洁、高原、李文博，张蓉蓉，郭艳蕾、高亚林</t>
    <phoneticPr fontId="14" type="noConversion"/>
  </si>
  <si>
    <t>超重费</t>
    <phoneticPr fontId="14" type="noConversion"/>
  </si>
  <si>
    <t>活动物料超重</t>
    <phoneticPr fontId="14" type="noConversion"/>
  </si>
  <si>
    <t>张蓉蓉、李文博</t>
    <phoneticPr fontId="14" type="noConversion"/>
  </si>
  <si>
    <t>张清清、高原、马洁、范瑞芬</t>
    <phoneticPr fontId="14" type="noConversion"/>
  </si>
  <si>
    <t>双面胶</t>
    <phoneticPr fontId="14" type="noConversion"/>
  </si>
  <si>
    <t>活动物料</t>
    <phoneticPr fontId="14" type="noConversion"/>
  </si>
  <si>
    <t>1月3日张蓉蓉、马洁。李文博</t>
    <phoneticPr fontId="14" type="noConversion"/>
  </si>
  <si>
    <t>1月4日张蓉蓉、马洁</t>
    <phoneticPr fontId="14" type="noConversion"/>
  </si>
  <si>
    <t>1月4日李文博、高原、范瑞芬、张清清</t>
    <phoneticPr fontId="14" type="noConversion"/>
  </si>
  <si>
    <t>1月4日客户陈璐佳</t>
    <phoneticPr fontId="14" type="noConversion"/>
  </si>
  <si>
    <t>1月2日张清清、马洁、高原、李文博，张蓉蓉，范瑞芬</t>
    <phoneticPr fontId="14" type="noConversion"/>
  </si>
  <si>
    <t>1月5日马洁、高原、李文博，张蓉蓉</t>
    <phoneticPr fontId="14" type="noConversion"/>
  </si>
  <si>
    <t>1月9日张清清、马洁、李文博，张蓉蓉</t>
    <phoneticPr fontId="14" type="noConversion"/>
  </si>
  <si>
    <t>亚克力桌牌</t>
    <phoneticPr fontId="14" type="noConversion"/>
  </si>
  <si>
    <t>活动使用</t>
    <phoneticPr fontId="14" type="noConversion"/>
  </si>
  <si>
    <t>打火机</t>
    <phoneticPr fontId="14" type="noConversion"/>
  </si>
  <si>
    <t>客户杨璐佳</t>
    <phoneticPr fontId="14" type="noConversion"/>
  </si>
  <si>
    <t>客户杨璐佳、天一</t>
    <phoneticPr fontId="14" type="noConversion"/>
  </si>
  <si>
    <t>1月3日李文博</t>
    <phoneticPr fontId="14" type="noConversion"/>
  </si>
  <si>
    <t>客户所需</t>
    <phoneticPr fontId="14" type="noConversion"/>
  </si>
  <si>
    <t>货拉拉</t>
    <phoneticPr fontId="14" type="noConversion"/>
  </si>
  <si>
    <t>白色手套</t>
    <phoneticPr fontId="14" type="noConversion"/>
  </si>
  <si>
    <t>1月5日张清清、范瑞芬</t>
    <phoneticPr fontId="14" type="noConversion"/>
  </si>
  <si>
    <t>2023.2.23</t>
    <phoneticPr fontId="12" type="noConversion"/>
  </si>
  <si>
    <t>HMZA-230106-ZJT806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</si>
</sst>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;[Red]#,##0.00"/>
    <numFmt numFmtId="179" formatCode="#,##0.00_ 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15" xfId="2" applyNumberFormat="1" applyFont="1" applyFill="1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57" fontId="3" fillId="2" borderId="0" xfId="2" applyNumberFormat="1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58" fontId="3" fillId="3" borderId="15" xfId="2" applyNumberFormat="1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7" fontId="3" fillId="10" borderId="6" xfId="2" applyNumberFormat="1" applyFont="1" applyFill="1" applyBorder="1" applyAlignment="1">
      <alignment horizontal="center" vertical="center"/>
    </xf>
    <xf numFmtId="58" fontId="3" fillId="3" borderId="15" xfId="2" applyNumberFormat="1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177" fontId="3" fillId="0" borderId="15" xfId="2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5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177" fontId="3" fillId="0" borderId="7" xfId="2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1E1ECC99-3296-F349-B4B4-C701B1F9F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opLeftCell="A7" zoomScale="70" zoomScaleNormal="70" workbookViewId="0">
      <selection activeCell="H28" sqref="H28"/>
    </sheetView>
  </sheetViews>
  <sheetFormatPr baseColWidth="10" defaultColWidth="9" defaultRowHeight="21" customHeight="1"/>
  <cols>
    <col min="1" max="1" width="9" style="51"/>
    <col min="2" max="2" width="16.6640625" customWidth="1"/>
    <col min="3" max="3" width="14.1640625" style="52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07" t="s">
        <v>0</v>
      </c>
      <c r="D2" s="107"/>
      <c r="E2" s="107"/>
      <c r="F2" s="107"/>
      <c r="G2" s="107"/>
      <c r="H2" s="107"/>
      <c r="I2" s="69"/>
      <c r="J2" s="69"/>
      <c r="K2" s="69"/>
      <c r="L2" s="69"/>
    </row>
    <row r="4" spans="1:12" ht="21" customHeight="1">
      <c r="H4" s="85" t="s">
        <v>1</v>
      </c>
      <c r="I4" s="85"/>
      <c r="J4" s="85" t="s">
        <v>2</v>
      </c>
    </row>
    <row r="5" spans="1:12" ht="21" customHeight="1">
      <c r="H5" s="86"/>
      <c r="I5" s="86"/>
      <c r="J5" s="86"/>
    </row>
    <row r="6" spans="1:12" ht="21" customHeight="1">
      <c r="A6" s="102" t="s">
        <v>3</v>
      </c>
      <c r="B6" s="91" t="s">
        <v>4</v>
      </c>
      <c r="C6" s="108" t="s">
        <v>5</v>
      </c>
      <c r="D6" s="108"/>
      <c r="E6" s="108"/>
      <c r="F6" s="109" t="s">
        <v>6</v>
      </c>
      <c r="G6" s="109"/>
      <c r="H6" s="109"/>
      <c r="I6" s="109"/>
      <c r="J6" s="91" t="s">
        <v>7</v>
      </c>
    </row>
    <row r="7" spans="1:12" ht="21" customHeight="1">
      <c r="A7" s="102"/>
      <c r="B7" s="91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91"/>
    </row>
    <row r="8" spans="1:12" ht="21" customHeight="1">
      <c r="A8" s="103">
        <v>1</v>
      </c>
      <c r="B8" s="104" t="s">
        <v>15</v>
      </c>
      <c r="C8" s="95">
        <v>0</v>
      </c>
      <c r="D8" s="92"/>
      <c r="E8" s="95">
        <f>C8*D8</f>
        <v>0</v>
      </c>
      <c r="F8" s="59">
        <v>0</v>
      </c>
      <c r="G8" s="59">
        <v>0</v>
      </c>
      <c r="H8" s="59">
        <f>F8+G8</f>
        <v>0</v>
      </c>
      <c r="I8" s="70"/>
      <c r="J8" s="80" t="s">
        <v>16</v>
      </c>
    </row>
    <row r="9" spans="1:12" ht="21" customHeight="1">
      <c r="A9" s="103"/>
      <c r="B9" s="104"/>
      <c r="C9" s="95"/>
      <c r="D9" s="92"/>
      <c r="E9" s="95"/>
      <c r="F9" s="59">
        <v>0</v>
      </c>
      <c r="G9" s="59">
        <v>0</v>
      </c>
      <c r="H9" s="59">
        <f>F9+G9</f>
        <v>0</v>
      </c>
      <c r="I9" s="70"/>
      <c r="J9" s="90"/>
    </row>
    <row r="10" spans="1:12" s="50" customFormat="1" ht="21" customHeight="1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1"/>
      <c r="J10" s="81"/>
    </row>
    <row r="11" spans="1:12" ht="21" customHeight="1">
      <c r="A11" s="93">
        <v>2</v>
      </c>
      <c r="B11" s="105" t="s">
        <v>18</v>
      </c>
      <c r="C11" s="96">
        <v>0</v>
      </c>
      <c r="D11" s="93"/>
      <c r="E11" s="96">
        <f>C11*D11</f>
        <v>0</v>
      </c>
      <c r="F11" s="59">
        <v>0</v>
      </c>
      <c r="G11" s="59">
        <v>0</v>
      </c>
      <c r="H11" s="59">
        <f>F11+G11</f>
        <v>0</v>
      </c>
      <c r="I11" s="70"/>
      <c r="J11" s="80" t="s">
        <v>19</v>
      </c>
    </row>
    <row r="12" spans="1:12" ht="21" customHeight="1">
      <c r="A12" s="99"/>
      <c r="B12" s="106"/>
      <c r="C12" s="97"/>
      <c r="D12" s="99"/>
      <c r="E12" s="97"/>
      <c r="F12" s="59">
        <v>0</v>
      </c>
      <c r="G12" s="59">
        <v>0</v>
      </c>
      <c r="H12" s="59">
        <f t="shared" ref="H12" si="0">F12+G12</f>
        <v>0</v>
      </c>
      <c r="I12" s="70"/>
      <c r="J12" s="90"/>
    </row>
    <row r="13" spans="1:12" s="50" customFormat="1" ht="21" customHeight="1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1"/>
      <c r="J13" s="81"/>
    </row>
    <row r="14" spans="1:12" ht="21" customHeight="1">
      <c r="A14" s="103">
        <v>3</v>
      </c>
      <c r="B14" s="104" t="s">
        <v>21</v>
      </c>
      <c r="C14" s="95">
        <v>0</v>
      </c>
      <c r="D14" s="92"/>
      <c r="E14" s="95">
        <f>C14*D14</f>
        <v>0</v>
      </c>
      <c r="F14" s="59">
        <v>0</v>
      </c>
      <c r="G14" s="59">
        <v>0</v>
      </c>
      <c r="H14" s="59">
        <f>F14+G14</f>
        <v>0</v>
      </c>
      <c r="I14" s="70"/>
      <c r="J14" s="87" t="s">
        <v>22</v>
      </c>
    </row>
    <row r="15" spans="1:12" ht="21" customHeight="1">
      <c r="A15" s="103"/>
      <c r="B15" s="104"/>
      <c r="C15" s="95"/>
      <c r="D15" s="92"/>
      <c r="E15" s="95"/>
      <c r="F15" s="59">
        <v>0</v>
      </c>
      <c r="G15" s="59">
        <v>0</v>
      </c>
      <c r="H15" s="59">
        <f>F15+G15</f>
        <v>0</v>
      </c>
      <c r="I15" s="70"/>
      <c r="J15" s="88"/>
    </row>
    <row r="16" spans="1:12" s="50" customFormat="1" ht="21" customHeight="1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1"/>
      <c r="J16" s="89"/>
    </row>
    <row r="17" spans="1:10" ht="21" customHeight="1">
      <c r="A17" s="103">
        <v>4</v>
      </c>
      <c r="B17" s="104" t="s">
        <v>24</v>
      </c>
      <c r="C17" s="95">
        <v>0</v>
      </c>
      <c r="D17" s="92"/>
      <c r="E17" s="95">
        <f>C17*D17</f>
        <v>0</v>
      </c>
      <c r="F17" s="59"/>
      <c r="G17" s="59"/>
      <c r="H17" s="59"/>
      <c r="I17" s="70"/>
      <c r="J17" s="87" t="s">
        <v>25</v>
      </c>
    </row>
    <row r="18" spans="1:10" ht="21" customHeight="1">
      <c r="A18" s="103"/>
      <c r="B18" s="104"/>
      <c r="C18" s="95"/>
      <c r="D18" s="92"/>
      <c r="E18" s="95"/>
      <c r="F18" s="59"/>
      <c r="G18" s="59"/>
      <c r="H18" s="59"/>
      <c r="I18" s="70"/>
      <c r="J18" s="88"/>
    </row>
    <row r="19" spans="1:10" s="50" customFormat="1" ht="21" customHeight="1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1"/>
      <c r="J19" s="89"/>
    </row>
    <row r="20" spans="1:10" ht="22" customHeight="1">
      <c r="A20" s="93">
        <v>5</v>
      </c>
      <c r="B20" s="105" t="s">
        <v>27</v>
      </c>
      <c r="C20" s="96"/>
      <c r="D20" s="93"/>
      <c r="E20" s="96">
        <f>C20*D20</f>
        <v>0</v>
      </c>
      <c r="F20" s="59">
        <v>47.8</v>
      </c>
      <c r="G20" s="59"/>
      <c r="H20" s="59">
        <f>F20</f>
        <v>47.8</v>
      </c>
      <c r="I20" s="70" t="s">
        <v>28</v>
      </c>
      <c r="J20" s="80" t="s">
        <v>29</v>
      </c>
    </row>
    <row r="21" spans="1:10" ht="22" customHeight="1">
      <c r="A21" s="94"/>
      <c r="B21" s="113"/>
      <c r="C21" s="98"/>
      <c r="D21" s="94"/>
      <c r="E21" s="98"/>
      <c r="F21" s="59">
        <v>43.8</v>
      </c>
      <c r="G21" s="59"/>
      <c r="H21" s="59">
        <f t="shared" ref="H21:H26" si="3">F21</f>
        <v>43.8</v>
      </c>
      <c r="I21" s="70" t="s">
        <v>30</v>
      </c>
      <c r="J21" s="90"/>
    </row>
    <row r="22" spans="1:10" ht="22" customHeight="1">
      <c r="A22" s="94"/>
      <c r="B22" s="113"/>
      <c r="C22" s="98"/>
      <c r="D22" s="94"/>
      <c r="E22" s="98"/>
      <c r="F22" s="59">
        <v>52.8</v>
      </c>
      <c r="G22" s="59"/>
      <c r="H22" s="59">
        <f t="shared" si="3"/>
        <v>52.8</v>
      </c>
      <c r="I22" s="70" t="s">
        <v>31</v>
      </c>
      <c r="J22" s="90"/>
    </row>
    <row r="23" spans="1:10" ht="22" customHeight="1">
      <c r="A23" s="94"/>
      <c r="B23" s="113"/>
      <c r="C23" s="98"/>
      <c r="D23" s="94"/>
      <c r="E23" s="98"/>
      <c r="F23" s="59">
        <v>65.88</v>
      </c>
      <c r="G23" s="59"/>
      <c r="H23" s="59">
        <f t="shared" si="3"/>
        <v>65.88</v>
      </c>
      <c r="I23" s="70" t="s">
        <v>32</v>
      </c>
      <c r="J23" s="90"/>
    </row>
    <row r="24" spans="1:10" ht="22" customHeight="1">
      <c r="A24" s="94"/>
      <c r="B24" s="113"/>
      <c r="C24" s="98"/>
      <c r="D24" s="94"/>
      <c r="E24" s="98"/>
      <c r="F24" s="59">
        <v>48</v>
      </c>
      <c r="G24" s="59"/>
      <c r="H24" s="59">
        <f t="shared" si="3"/>
        <v>48</v>
      </c>
      <c r="I24" s="70" t="s">
        <v>33</v>
      </c>
      <c r="J24" s="90"/>
    </row>
    <row r="25" spans="1:10" ht="22" customHeight="1">
      <c r="A25" s="64"/>
      <c r="B25" s="65"/>
      <c r="C25" s="66"/>
      <c r="D25" s="64"/>
      <c r="E25" s="66"/>
      <c r="F25" s="59">
        <v>23.8</v>
      </c>
      <c r="G25" s="59"/>
      <c r="H25" s="59">
        <f t="shared" si="3"/>
        <v>23.8</v>
      </c>
      <c r="I25" s="70" t="s">
        <v>34</v>
      </c>
      <c r="J25" s="90"/>
    </row>
    <row r="26" spans="1:10" ht="22" customHeight="1">
      <c r="A26" s="64"/>
      <c r="B26" s="65"/>
      <c r="C26" s="66"/>
      <c r="D26" s="64"/>
      <c r="E26" s="66"/>
      <c r="F26" s="59">
        <v>72.5</v>
      </c>
      <c r="G26" s="59"/>
      <c r="H26" s="59">
        <f t="shared" si="3"/>
        <v>72.5</v>
      </c>
      <c r="I26" s="70" t="s">
        <v>31</v>
      </c>
      <c r="J26" s="90"/>
    </row>
    <row r="27" spans="1:10" s="50" customFormat="1" ht="21" customHeight="1">
      <c r="A27" s="61"/>
      <c r="B27" s="62" t="s">
        <v>35</v>
      </c>
      <c r="C27" s="63">
        <f>SUM(C20)</f>
        <v>0</v>
      </c>
      <c r="D27" s="63">
        <f t="shared" ref="D27:E27" si="4">SUM(D20)</f>
        <v>0</v>
      </c>
      <c r="E27" s="63">
        <f t="shared" si="4"/>
        <v>0</v>
      </c>
      <c r="F27" s="63">
        <f>SUM(F20:F26)</f>
        <v>354.58</v>
      </c>
      <c r="G27" s="63">
        <f>SUM(G20:G20)</f>
        <v>0</v>
      </c>
      <c r="H27" s="63">
        <f>SUM(H20:H26)</f>
        <v>354.58</v>
      </c>
      <c r="I27" s="71"/>
      <c r="J27" s="81"/>
    </row>
    <row r="28" spans="1:10" ht="21" customHeight="1">
      <c r="A28" s="57">
        <v>6</v>
      </c>
      <c r="B28" s="58" t="s">
        <v>36</v>
      </c>
      <c r="C28" s="59">
        <v>0</v>
      </c>
      <c r="D28" s="60"/>
      <c r="E28" s="59">
        <f>C28*D28</f>
        <v>0</v>
      </c>
      <c r="F28" s="59">
        <v>0</v>
      </c>
      <c r="G28" s="59">
        <v>0</v>
      </c>
      <c r="H28" s="59">
        <f>F28+G28</f>
        <v>0</v>
      </c>
      <c r="I28" s="70"/>
      <c r="J28" s="80" t="s">
        <v>37</v>
      </c>
    </row>
    <row r="29" spans="1:10" s="50" customFormat="1" ht="21" customHeight="1">
      <c r="A29" s="61"/>
      <c r="B29" s="62" t="s">
        <v>38</v>
      </c>
      <c r="C29" s="63">
        <f>SUM(C28)</f>
        <v>0</v>
      </c>
      <c r="D29" s="63">
        <f t="shared" ref="D29:E29" si="5">SUM(D28)</f>
        <v>0</v>
      </c>
      <c r="E29" s="63">
        <f t="shared" si="5"/>
        <v>0</v>
      </c>
      <c r="F29" s="63">
        <f>SUM(F28:F28)</f>
        <v>0</v>
      </c>
      <c r="G29" s="63">
        <f>SUM(G28:G28)</f>
        <v>0</v>
      </c>
      <c r="H29" s="63">
        <f>SUM(H28:H28)</f>
        <v>0</v>
      </c>
      <c r="I29" s="71"/>
      <c r="J29" s="89"/>
    </row>
    <row r="30" spans="1:10" ht="21" customHeight="1">
      <c r="A30" s="103">
        <v>7</v>
      </c>
      <c r="B30" s="104" t="s">
        <v>39</v>
      </c>
      <c r="C30" s="95">
        <v>0</v>
      </c>
      <c r="D30" s="92"/>
      <c r="E30" s="95">
        <f>C30*D30</f>
        <v>0</v>
      </c>
      <c r="F30" s="59">
        <v>0</v>
      </c>
      <c r="G30" s="59">
        <v>0</v>
      </c>
      <c r="H30" s="59">
        <f>F30+G30</f>
        <v>0</v>
      </c>
      <c r="I30" s="70"/>
      <c r="J30" s="82"/>
    </row>
    <row r="31" spans="1:10" ht="21" customHeight="1">
      <c r="A31" s="103"/>
      <c r="B31" s="104"/>
      <c r="C31" s="95"/>
      <c r="D31" s="92"/>
      <c r="E31" s="95"/>
      <c r="F31" s="59">
        <v>0</v>
      </c>
      <c r="G31" s="59">
        <v>0</v>
      </c>
      <c r="H31" s="59">
        <f>F31+G31</f>
        <v>0</v>
      </c>
      <c r="I31" s="70"/>
      <c r="J31" s="83"/>
    </row>
    <row r="32" spans="1:10" s="50" customFormat="1" ht="21" customHeight="1">
      <c r="A32" s="61"/>
      <c r="B32" s="62" t="s">
        <v>40</v>
      </c>
      <c r="C32" s="63">
        <f>SUM(C30)</f>
        <v>0</v>
      </c>
      <c r="D32" s="63">
        <f t="shared" ref="D32:E32" si="6">SUM(D30)</f>
        <v>0</v>
      </c>
      <c r="E32" s="63">
        <f t="shared" si="6"/>
        <v>0</v>
      </c>
      <c r="F32" s="63">
        <f>SUM(F30:F31)</f>
        <v>0</v>
      </c>
      <c r="G32" s="63">
        <f>SUM(G30:G31)</f>
        <v>0</v>
      </c>
      <c r="H32" s="63">
        <f>SUM(H30:H31)</f>
        <v>0</v>
      </c>
      <c r="I32" s="71"/>
      <c r="J32" s="84"/>
    </row>
    <row r="33" spans="1:10" ht="21" customHeight="1">
      <c r="A33" s="103">
        <v>8</v>
      </c>
      <c r="B33" s="104" t="s">
        <v>41</v>
      </c>
      <c r="C33" s="95">
        <v>0</v>
      </c>
      <c r="D33" s="92"/>
      <c r="E33" s="95">
        <f>C33*D33</f>
        <v>0</v>
      </c>
      <c r="F33" s="59">
        <v>0</v>
      </c>
      <c r="G33" s="59">
        <v>0</v>
      </c>
      <c r="H33" s="59">
        <f>F33+G33</f>
        <v>0</v>
      </c>
      <c r="I33" s="70"/>
      <c r="J33" s="87" t="s">
        <v>42</v>
      </c>
    </row>
    <row r="34" spans="1:10" ht="21" customHeight="1">
      <c r="A34" s="103"/>
      <c r="B34" s="104"/>
      <c r="C34" s="95"/>
      <c r="D34" s="92"/>
      <c r="E34" s="95"/>
      <c r="F34" s="59">
        <v>0</v>
      </c>
      <c r="G34" s="59">
        <v>0</v>
      </c>
      <c r="H34" s="59">
        <f>F34+G34</f>
        <v>0</v>
      </c>
      <c r="I34" s="70"/>
      <c r="J34" s="88"/>
    </row>
    <row r="35" spans="1:10" s="50" customFormat="1" ht="21" customHeight="1">
      <c r="A35" s="61"/>
      <c r="B35" s="62" t="s">
        <v>43</v>
      </c>
      <c r="C35" s="63">
        <f>SUM(C33)</f>
        <v>0</v>
      </c>
      <c r="D35" s="63">
        <f t="shared" ref="D35:E35" si="7">SUM(D33)</f>
        <v>0</v>
      </c>
      <c r="E35" s="63">
        <f t="shared" si="7"/>
        <v>0</v>
      </c>
      <c r="F35" s="63">
        <f>SUM(F33:F34)</f>
        <v>0</v>
      </c>
      <c r="G35" s="63">
        <f t="shared" ref="G35:H35" si="8">SUM(G33:G34)</f>
        <v>0</v>
      </c>
      <c r="H35" s="63">
        <f t="shared" si="8"/>
        <v>0</v>
      </c>
      <c r="I35" s="71"/>
      <c r="J35" s="89"/>
    </row>
    <row r="36" spans="1:10" ht="21" customHeight="1">
      <c r="A36" s="57">
        <v>9</v>
      </c>
      <c r="B36" s="58" t="s">
        <v>44</v>
      </c>
      <c r="C36" s="59">
        <v>0</v>
      </c>
      <c r="D36" s="60"/>
      <c r="E36" s="59">
        <f>C36*D36</f>
        <v>0</v>
      </c>
      <c r="F36" s="59">
        <v>0</v>
      </c>
      <c r="G36" s="59">
        <v>0</v>
      </c>
      <c r="H36" s="59">
        <f>F36+G36</f>
        <v>0</v>
      </c>
      <c r="I36" s="70"/>
      <c r="J36" s="80" t="s">
        <v>45</v>
      </c>
    </row>
    <row r="37" spans="1:10" s="50" customFormat="1" ht="21" customHeight="1">
      <c r="A37" s="61"/>
      <c r="B37" s="62" t="s">
        <v>46</v>
      </c>
      <c r="C37" s="63">
        <f>SUM(C36)</f>
        <v>0</v>
      </c>
      <c r="D37" s="63">
        <f t="shared" ref="D37:E37" si="9">SUM(D36)</f>
        <v>0</v>
      </c>
      <c r="E37" s="63">
        <f t="shared" si="9"/>
        <v>0</v>
      </c>
      <c r="F37" s="63">
        <f>SUM(F36:F36)</f>
        <v>0</v>
      </c>
      <c r="G37" s="63">
        <f>SUM(G36:G36)</f>
        <v>0</v>
      </c>
      <c r="H37" s="63">
        <f>SUM(H36:H36)</f>
        <v>0</v>
      </c>
      <c r="I37" s="71"/>
      <c r="J37" s="81"/>
    </row>
    <row r="38" spans="1:10" ht="21" customHeight="1">
      <c r="A38" s="93">
        <v>10</v>
      </c>
      <c r="B38" s="105" t="s">
        <v>47</v>
      </c>
      <c r="C38" s="96">
        <v>0</v>
      </c>
      <c r="D38" s="93"/>
      <c r="E38" s="96">
        <f>C38*D38</f>
        <v>0</v>
      </c>
      <c r="F38" s="59"/>
      <c r="G38" s="59"/>
      <c r="H38" s="59"/>
      <c r="I38" s="70"/>
      <c r="J38" s="82"/>
    </row>
    <row r="39" spans="1:10" ht="21" customHeight="1">
      <c r="A39" s="94"/>
      <c r="B39" s="113"/>
      <c r="C39" s="98"/>
      <c r="D39" s="94"/>
      <c r="E39" s="98"/>
      <c r="F39" s="59"/>
      <c r="G39" s="59"/>
      <c r="H39" s="59"/>
      <c r="I39" s="70"/>
      <c r="J39" s="83"/>
    </row>
    <row r="40" spans="1:10" ht="21" customHeight="1">
      <c r="A40" s="94"/>
      <c r="B40" s="113"/>
      <c r="C40" s="98"/>
      <c r="D40" s="94"/>
      <c r="E40" s="98"/>
      <c r="F40" s="59"/>
      <c r="G40" s="59"/>
      <c r="H40" s="59"/>
      <c r="I40" s="70"/>
      <c r="J40" s="83"/>
    </row>
    <row r="41" spans="1:10" s="50" customFormat="1" ht="21" customHeight="1">
      <c r="A41" s="61"/>
      <c r="B41" s="62" t="s">
        <v>48</v>
      </c>
      <c r="C41" s="63">
        <f>SUM(C38)</f>
        <v>0</v>
      </c>
      <c r="D41" s="63">
        <f t="shared" ref="D41:E41" si="10">SUM(D38)</f>
        <v>0</v>
      </c>
      <c r="E41" s="63">
        <f t="shared" si="10"/>
        <v>0</v>
      </c>
      <c r="F41" s="63">
        <f>SUM(F38:F40)</f>
        <v>0</v>
      </c>
      <c r="G41" s="63">
        <f>SUM(G38:G40)</f>
        <v>0</v>
      </c>
      <c r="H41" s="63">
        <f>SUM(H38:H40)</f>
        <v>0</v>
      </c>
      <c r="I41" s="71"/>
      <c r="J41" s="84"/>
    </row>
    <row r="42" spans="1:10" ht="21" customHeight="1">
      <c r="A42" s="61"/>
      <c r="B42" s="62" t="s">
        <v>49</v>
      </c>
      <c r="C42" s="63">
        <f>SUM(C41,C37,C35,C32,C29,C27,C19,C16,C13,C10)</f>
        <v>0</v>
      </c>
      <c r="D42" s="63">
        <f t="shared" ref="D42:H42" si="11">SUM(D41,D37,D35,D32,D29,D27,D19,D16,D13,D10)</f>
        <v>0</v>
      </c>
      <c r="E42" s="63">
        <f t="shared" si="11"/>
        <v>0</v>
      </c>
      <c r="F42" s="63">
        <f t="shared" si="11"/>
        <v>354.58</v>
      </c>
      <c r="G42" s="63">
        <f t="shared" si="11"/>
        <v>0</v>
      </c>
      <c r="H42" s="63">
        <f t="shared" si="11"/>
        <v>354.58</v>
      </c>
      <c r="I42" s="71"/>
      <c r="J42" s="72"/>
    </row>
    <row r="46" spans="1:10" ht="21" customHeight="1">
      <c r="A46" s="110" t="s">
        <v>50</v>
      </c>
      <c r="B46" s="111"/>
      <c r="C46" s="112" t="s">
        <v>51</v>
      </c>
      <c r="D46" s="112"/>
      <c r="E46" s="112" t="s">
        <v>52</v>
      </c>
      <c r="F46" s="112"/>
      <c r="G46" s="112" t="s">
        <v>53</v>
      </c>
      <c r="H46" s="112"/>
      <c r="I46" s="73" t="s">
        <v>54</v>
      </c>
    </row>
    <row r="47" spans="1:10" ht="21" customHeight="1">
      <c r="A47" s="100">
        <f>E42</f>
        <v>0</v>
      </c>
      <c r="B47" s="101"/>
      <c r="C47" s="101">
        <f>H42</f>
        <v>354.58</v>
      </c>
      <c r="D47" s="101"/>
      <c r="E47" s="101">
        <f>F42</f>
        <v>354.58</v>
      </c>
      <c r="F47" s="101"/>
      <c r="G47" s="101">
        <f>G42</f>
        <v>0</v>
      </c>
      <c r="H47" s="101"/>
      <c r="I47" s="74">
        <f>A47-C47</f>
        <v>-354.58</v>
      </c>
    </row>
    <row r="49" spans="1:9" ht="21" customHeight="1">
      <c r="A49" s="67" t="s">
        <v>55</v>
      </c>
      <c r="B49" s="50"/>
      <c r="C49" s="68" t="s">
        <v>56</v>
      </c>
      <c r="D49" s="67"/>
      <c r="E49" s="67" t="s">
        <v>57</v>
      </c>
      <c r="F49" s="67"/>
      <c r="G49" s="67" t="s">
        <v>58</v>
      </c>
      <c r="H49" s="67"/>
      <c r="I49" s="50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B14:B15"/>
    <mergeCell ref="B17:B18"/>
    <mergeCell ref="B20:B24"/>
    <mergeCell ref="B30:B31"/>
    <mergeCell ref="B33:B34"/>
    <mergeCell ref="B38:B40"/>
    <mergeCell ref="C8:C9"/>
    <mergeCell ref="C11:C12"/>
    <mergeCell ref="C14:C15"/>
    <mergeCell ref="A47:B47"/>
    <mergeCell ref="C47:D47"/>
    <mergeCell ref="E47:F47"/>
    <mergeCell ref="G47:H47"/>
    <mergeCell ref="A6:A7"/>
    <mergeCell ref="A8:A9"/>
    <mergeCell ref="A11:A12"/>
    <mergeCell ref="A14:A15"/>
    <mergeCell ref="A17:A18"/>
    <mergeCell ref="A20:A24"/>
    <mergeCell ref="A30:A31"/>
    <mergeCell ref="A33:A34"/>
    <mergeCell ref="A38:A40"/>
    <mergeCell ref="B6:B7"/>
    <mergeCell ref="B8:B9"/>
    <mergeCell ref="B11:B12"/>
    <mergeCell ref="C17:C18"/>
    <mergeCell ref="C20:C24"/>
    <mergeCell ref="C30:C31"/>
    <mergeCell ref="C33:C34"/>
    <mergeCell ref="C38:C40"/>
    <mergeCell ref="D30:D31"/>
    <mergeCell ref="D33:D34"/>
    <mergeCell ref="D38:D40"/>
    <mergeCell ref="E8:E9"/>
    <mergeCell ref="E11:E12"/>
    <mergeCell ref="E14:E15"/>
    <mergeCell ref="E17:E18"/>
    <mergeCell ref="E20:E24"/>
    <mergeCell ref="E30:E31"/>
    <mergeCell ref="E33:E34"/>
    <mergeCell ref="E38:E40"/>
    <mergeCell ref="D8:D9"/>
    <mergeCell ref="D11:D12"/>
    <mergeCell ref="D14:D15"/>
    <mergeCell ref="D17:D18"/>
    <mergeCell ref="D20:D24"/>
    <mergeCell ref="J36:J37"/>
    <mergeCell ref="J38:J41"/>
    <mergeCell ref="H4:I5"/>
    <mergeCell ref="J17:J19"/>
    <mergeCell ref="J20:J27"/>
    <mergeCell ref="J28:J29"/>
    <mergeCell ref="J30:J32"/>
    <mergeCell ref="J33:J35"/>
    <mergeCell ref="J4:J5"/>
    <mergeCell ref="J6:J7"/>
    <mergeCell ref="J8:J10"/>
    <mergeCell ref="J11:J13"/>
    <mergeCell ref="J14:J16"/>
  </mergeCells>
  <phoneticPr fontId="14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CAE4-E9AE-C54B-AB7F-8D6243DAD4D9}">
  <dimension ref="B1:K53"/>
  <sheetViews>
    <sheetView tabSelected="1" workbookViewId="0">
      <selection activeCell="G18" sqref="G18"/>
    </sheetView>
  </sheetViews>
  <sheetFormatPr baseColWidth="10" defaultColWidth="9" defaultRowHeight="14"/>
  <cols>
    <col min="1" max="1" width="1.5" customWidth="1"/>
    <col min="2" max="3" width="2.1640625" customWidth="1"/>
    <col min="4" max="4" width="10.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7" bestFit="1" customWidth="1"/>
    <col min="11" max="11" width="37.832031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07" t="s">
        <v>59</v>
      </c>
      <c r="C3" s="107"/>
      <c r="D3" s="107"/>
      <c r="E3" s="107"/>
      <c r="F3" s="107"/>
      <c r="G3" s="107"/>
      <c r="H3" s="107"/>
      <c r="I3" s="107"/>
      <c r="J3" s="107"/>
      <c r="K3" s="107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3"/>
    </row>
    <row r="5" spans="2:11" ht="20" customHeight="1">
      <c r="B5" s="27"/>
      <c r="C5" s="28"/>
      <c r="D5" s="29" t="s">
        <v>60</v>
      </c>
      <c r="E5" s="29"/>
      <c r="F5" s="136" t="s">
        <v>109</v>
      </c>
      <c r="G5" s="137"/>
      <c r="H5" s="29" t="s">
        <v>61</v>
      </c>
      <c r="I5" s="28"/>
      <c r="J5" s="136" t="s">
        <v>110</v>
      </c>
      <c r="K5" s="138"/>
    </row>
    <row r="6" spans="2:11" ht="20" customHeight="1">
      <c r="B6" s="30"/>
      <c r="C6" s="31"/>
      <c r="D6" s="32" t="s">
        <v>62</v>
      </c>
      <c r="E6" s="32"/>
      <c r="F6" s="134" t="s">
        <v>115</v>
      </c>
      <c r="G6" s="134"/>
      <c r="H6" s="32" t="s">
        <v>63</v>
      </c>
      <c r="I6" s="31"/>
      <c r="J6" s="139" t="s">
        <v>111</v>
      </c>
      <c r="K6" s="135"/>
    </row>
    <row r="7" spans="2:11" ht="20" customHeight="1">
      <c r="B7" s="30"/>
      <c r="C7" s="31"/>
      <c r="D7" s="32" t="s">
        <v>64</v>
      </c>
      <c r="E7" s="32"/>
      <c r="F7" s="140">
        <v>44935</v>
      </c>
      <c r="G7" s="134"/>
      <c r="H7" s="32" t="s">
        <v>65</v>
      </c>
      <c r="I7" s="31"/>
      <c r="J7" s="134" t="s">
        <v>143</v>
      </c>
      <c r="K7" s="135"/>
    </row>
    <row r="8" spans="2:11" ht="20" customHeight="1">
      <c r="B8" s="33"/>
      <c r="C8" s="34"/>
      <c r="D8" s="35"/>
      <c r="E8" s="35"/>
      <c r="F8" s="36"/>
      <c r="G8" s="36"/>
      <c r="H8" s="35" t="s">
        <v>66</v>
      </c>
      <c r="I8" s="34"/>
      <c r="J8" s="130" t="s">
        <v>144</v>
      </c>
      <c r="K8" s="131"/>
    </row>
    <row r="9" spans="2:11" ht="4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41" customHeight="1">
      <c r="B10" s="114" t="s">
        <v>3</v>
      </c>
      <c r="C10" s="116"/>
      <c r="D10" s="37" t="s">
        <v>67</v>
      </c>
      <c r="E10" s="114" t="s">
        <v>68</v>
      </c>
      <c r="F10" s="116"/>
      <c r="G10" s="39" t="s">
        <v>69</v>
      </c>
      <c r="H10" s="38" t="s">
        <v>70</v>
      </c>
      <c r="I10" s="132" t="s">
        <v>71</v>
      </c>
      <c r="J10" s="133"/>
      <c r="K10" s="39" t="s">
        <v>72</v>
      </c>
    </row>
    <row r="11" spans="2:11" ht="20" customHeight="1">
      <c r="B11" s="123">
        <v>1</v>
      </c>
      <c r="C11" s="125"/>
      <c r="D11" s="127" t="s">
        <v>73</v>
      </c>
      <c r="E11" s="156" t="s">
        <v>116</v>
      </c>
      <c r="F11" s="157"/>
      <c r="G11" s="158">
        <v>32</v>
      </c>
      <c r="H11" s="158">
        <v>32</v>
      </c>
      <c r="I11" s="121"/>
      <c r="J11" s="122"/>
      <c r="K11" s="44"/>
    </row>
    <row r="12" spans="2:11" ht="20" customHeight="1">
      <c r="B12" s="123">
        <v>2</v>
      </c>
      <c r="C12" s="125"/>
      <c r="D12" s="128"/>
      <c r="E12" s="159"/>
      <c r="F12" s="160" t="s">
        <v>116</v>
      </c>
      <c r="G12" s="158">
        <v>155.88999999999999</v>
      </c>
      <c r="H12" s="158">
        <v>155.88999999999999</v>
      </c>
      <c r="I12" s="76"/>
      <c r="J12" s="77"/>
      <c r="K12" s="44"/>
    </row>
    <row r="13" spans="2:11" ht="20" customHeight="1">
      <c r="B13" s="123">
        <v>3</v>
      </c>
      <c r="C13" s="125"/>
      <c r="D13" s="129"/>
      <c r="E13" s="159"/>
      <c r="F13" s="160" t="s">
        <v>116</v>
      </c>
      <c r="G13" s="158">
        <v>126.64</v>
      </c>
      <c r="H13" s="158">
        <v>126.64</v>
      </c>
      <c r="I13" s="76"/>
      <c r="J13" s="77"/>
      <c r="K13" s="44"/>
    </row>
    <row r="14" spans="2:11" ht="20" customHeight="1">
      <c r="B14" s="123">
        <v>4</v>
      </c>
      <c r="C14" s="124"/>
      <c r="D14" s="127" t="s">
        <v>47</v>
      </c>
      <c r="E14" s="161" t="s">
        <v>118</v>
      </c>
      <c r="F14" s="157"/>
      <c r="G14" s="158">
        <v>486</v>
      </c>
      <c r="H14" s="158"/>
      <c r="I14" s="121">
        <v>486</v>
      </c>
      <c r="J14" s="122"/>
      <c r="K14" s="44" t="s">
        <v>119</v>
      </c>
    </row>
    <row r="15" spans="2:11" ht="20" customHeight="1">
      <c r="B15" s="123">
        <v>5</v>
      </c>
      <c r="C15" s="124"/>
      <c r="D15" s="128"/>
      <c r="E15" s="157" t="s">
        <v>120</v>
      </c>
      <c r="F15" s="162"/>
      <c r="G15" s="158">
        <v>222</v>
      </c>
      <c r="H15" s="158"/>
      <c r="I15" s="121">
        <v>222</v>
      </c>
      <c r="J15" s="122"/>
      <c r="K15" s="44" t="s">
        <v>121</v>
      </c>
    </row>
    <row r="16" spans="2:11" ht="20" customHeight="1">
      <c r="B16" s="75"/>
      <c r="C16" s="78"/>
      <c r="D16" s="128"/>
      <c r="E16" s="160"/>
      <c r="F16" s="163" t="s">
        <v>118</v>
      </c>
      <c r="G16" s="158">
        <v>150.5</v>
      </c>
      <c r="H16" s="158">
        <v>150.5</v>
      </c>
      <c r="I16" s="76"/>
      <c r="J16" s="77"/>
      <c r="K16" s="44" t="s">
        <v>123</v>
      </c>
    </row>
    <row r="17" spans="2:11" ht="20" customHeight="1">
      <c r="B17" s="75"/>
      <c r="C17" s="78"/>
      <c r="D17" s="128"/>
      <c r="E17" s="160"/>
      <c r="F17" s="163" t="s">
        <v>118</v>
      </c>
      <c r="G17" s="158">
        <v>98</v>
      </c>
      <c r="H17" s="158">
        <v>98</v>
      </c>
      <c r="I17" s="76"/>
      <c r="J17" s="77"/>
      <c r="K17" s="44" t="s">
        <v>122</v>
      </c>
    </row>
    <row r="18" spans="2:11" ht="20" customHeight="1">
      <c r="B18" s="75"/>
      <c r="C18" s="78"/>
      <c r="D18" s="128"/>
      <c r="E18" s="160"/>
      <c r="F18" s="163" t="s">
        <v>124</v>
      </c>
      <c r="G18" s="158">
        <v>89.1</v>
      </c>
      <c r="H18" s="158"/>
      <c r="I18" s="76"/>
      <c r="J18" s="77">
        <v>89.1</v>
      </c>
      <c r="K18" s="44" t="s">
        <v>125</v>
      </c>
    </row>
    <row r="19" spans="2:11" ht="20" customHeight="1">
      <c r="B19" s="75"/>
      <c r="C19" s="78"/>
      <c r="D19" s="128"/>
      <c r="E19" s="160"/>
      <c r="F19" s="163" t="s">
        <v>118</v>
      </c>
      <c r="G19" s="158">
        <v>451</v>
      </c>
      <c r="H19" s="158"/>
      <c r="I19" s="76"/>
      <c r="J19" s="77">
        <v>451</v>
      </c>
      <c r="K19" s="79" t="s">
        <v>130</v>
      </c>
    </row>
    <row r="20" spans="2:11" ht="20" customHeight="1">
      <c r="B20" s="75"/>
      <c r="C20" s="78"/>
      <c r="D20" s="128"/>
      <c r="E20" s="160"/>
      <c r="F20" s="163" t="s">
        <v>118</v>
      </c>
      <c r="G20" s="158">
        <v>123.5</v>
      </c>
      <c r="H20" s="158"/>
      <c r="I20" s="76"/>
      <c r="J20" s="77">
        <v>123.5</v>
      </c>
      <c r="K20" s="44" t="s">
        <v>126</v>
      </c>
    </row>
    <row r="21" spans="2:11" ht="20" customHeight="1">
      <c r="B21" s="75"/>
      <c r="C21" s="78"/>
      <c r="D21" s="128"/>
      <c r="E21" s="160"/>
      <c r="F21" s="163" t="s">
        <v>118</v>
      </c>
      <c r="G21" s="158">
        <v>79</v>
      </c>
      <c r="H21" s="158">
        <v>79</v>
      </c>
      <c r="I21" s="154"/>
      <c r="J21" s="77"/>
      <c r="K21" s="44" t="s">
        <v>138</v>
      </c>
    </row>
    <row r="22" spans="2:11" ht="20" customHeight="1">
      <c r="B22" s="123">
        <v>6</v>
      </c>
      <c r="C22" s="124"/>
      <c r="D22" s="128"/>
      <c r="E22" s="160"/>
      <c r="F22" s="163" t="s">
        <v>118</v>
      </c>
      <c r="G22" s="158">
        <v>107.8</v>
      </c>
      <c r="H22" s="158"/>
      <c r="I22" s="121">
        <v>107.8</v>
      </c>
      <c r="J22" s="122"/>
      <c r="K22" s="44" t="s">
        <v>127</v>
      </c>
    </row>
    <row r="23" spans="2:11" ht="20" customHeight="1">
      <c r="B23" s="123">
        <v>7</v>
      </c>
      <c r="C23" s="124"/>
      <c r="D23" s="128"/>
      <c r="E23" s="160"/>
      <c r="F23" s="163" t="s">
        <v>118</v>
      </c>
      <c r="G23" s="158">
        <v>264.8</v>
      </c>
      <c r="H23" s="158"/>
      <c r="I23" s="121">
        <v>264.8</v>
      </c>
      <c r="J23" s="122"/>
      <c r="K23" s="44" t="s">
        <v>128</v>
      </c>
    </row>
    <row r="24" spans="2:11" ht="20" customHeight="1">
      <c r="B24" s="123">
        <v>8</v>
      </c>
      <c r="C24" s="124"/>
      <c r="D24" s="128"/>
      <c r="E24" s="160"/>
      <c r="F24" s="163" t="s">
        <v>118</v>
      </c>
      <c r="G24" s="158">
        <v>71</v>
      </c>
      <c r="H24" s="158"/>
      <c r="I24" s="76"/>
      <c r="J24" s="77">
        <v>71</v>
      </c>
      <c r="K24" s="44" t="s">
        <v>129</v>
      </c>
    </row>
    <row r="25" spans="2:11" ht="20" customHeight="1">
      <c r="B25" s="75"/>
      <c r="C25" s="78"/>
      <c r="D25" s="128"/>
      <c r="E25" s="160"/>
      <c r="F25" s="163" t="s">
        <v>118</v>
      </c>
      <c r="G25" s="158">
        <v>21.85</v>
      </c>
      <c r="H25" s="158"/>
      <c r="I25" s="76"/>
      <c r="J25" s="77">
        <v>21.85</v>
      </c>
      <c r="K25" s="44" t="s">
        <v>129</v>
      </c>
    </row>
    <row r="26" spans="2:11" ht="20" customHeight="1">
      <c r="B26" s="75"/>
      <c r="C26" s="78"/>
      <c r="D26" s="128"/>
      <c r="E26" s="164"/>
      <c r="F26" s="160" t="s">
        <v>118</v>
      </c>
      <c r="G26" s="158">
        <v>253.3</v>
      </c>
      <c r="H26" s="158"/>
      <c r="I26" s="76"/>
      <c r="J26" s="77">
        <v>253.3</v>
      </c>
      <c r="K26" s="79" t="s">
        <v>131</v>
      </c>
    </row>
    <row r="27" spans="2:11" ht="20" customHeight="1">
      <c r="B27" s="75"/>
      <c r="C27" s="78"/>
      <c r="D27" s="128"/>
      <c r="E27" s="164"/>
      <c r="F27" s="160" t="s">
        <v>118</v>
      </c>
      <c r="G27" s="158">
        <v>148</v>
      </c>
      <c r="H27" s="158"/>
      <c r="I27" s="76"/>
      <c r="J27" s="77">
        <v>148</v>
      </c>
      <c r="K27" s="79" t="s">
        <v>142</v>
      </c>
    </row>
    <row r="28" spans="2:11" ht="20" customHeight="1">
      <c r="B28" s="75"/>
      <c r="C28" s="78"/>
      <c r="D28" s="128"/>
      <c r="E28" s="164"/>
      <c r="F28" s="160" t="s">
        <v>118</v>
      </c>
      <c r="G28" s="158">
        <v>282.7</v>
      </c>
      <c r="H28" s="158"/>
      <c r="I28" s="76"/>
      <c r="J28" s="77">
        <v>282.7</v>
      </c>
      <c r="K28" s="79" t="s">
        <v>132</v>
      </c>
    </row>
    <row r="29" spans="2:11" ht="20" customHeight="1">
      <c r="B29" s="75"/>
      <c r="C29" s="78"/>
      <c r="D29" s="128"/>
      <c r="E29" s="164"/>
      <c r="F29" s="160" t="s">
        <v>133</v>
      </c>
      <c r="G29" s="158">
        <v>74.5</v>
      </c>
      <c r="H29" s="158"/>
      <c r="I29" s="76"/>
      <c r="J29" s="77">
        <v>74.5</v>
      </c>
      <c r="K29" s="44" t="s">
        <v>134</v>
      </c>
    </row>
    <row r="30" spans="2:11" ht="20" customHeight="1">
      <c r="B30" s="75"/>
      <c r="C30" s="78"/>
      <c r="D30" s="128"/>
      <c r="E30" s="164"/>
      <c r="F30" s="160" t="s">
        <v>135</v>
      </c>
      <c r="G30" s="158">
        <v>410</v>
      </c>
      <c r="H30" s="158">
        <v>410</v>
      </c>
      <c r="I30" s="76"/>
      <c r="J30" s="77"/>
      <c r="K30" s="44" t="s">
        <v>134</v>
      </c>
    </row>
    <row r="31" spans="2:11" ht="20" customHeight="1">
      <c r="B31" s="123">
        <v>10</v>
      </c>
      <c r="C31" s="124"/>
      <c r="D31" s="128"/>
      <c r="E31" s="164"/>
      <c r="F31" s="160" t="s">
        <v>118</v>
      </c>
      <c r="G31" s="158">
        <v>135</v>
      </c>
      <c r="H31" s="165">
        <v>135</v>
      </c>
      <c r="I31" s="76"/>
      <c r="J31" s="77"/>
      <c r="K31" s="44" t="s">
        <v>137</v>
      </c>
    </row>
    <row r="32" spans="2:11" ht="20" customHeight="1">
      <c r="B32" s="75"/>
      <c r="C32" s="78"/>
      <c r="D32" s="128"/>
      <c r="E32" s="164"/>
      <c r="F32" s="160" t="s">
        <v>118</v>
      </c>
      <c r="G32" s="158">
        <v>40.65</v>
      </c>
      <c r="H32" s="165">
        <v>40.65</v>
      </c>
      <c r="I32" s="76"/>
      <c r="J32" s="77"/>
      <c r="K32" s="44" t="s">
        <v>136</v>
      </c>
    </row>
    <row r="33" spans="2:11" ht="20" customHeight="1">
      <c r="B33" s="75"/>
      <c r="C33" s="78"/>
      <c r="D33" s="128"/>
      <c r="E33" s="164"/>
      <c r="F33" s="160" t="s">
        <v>118</v>
      </c>
      <c r="G33" s="158">
        <v>97</v>
      </c>
      <c r="H33" s="158">
        <v>97</v>
      </c>
      <c r="I33" s="76"/>
      <c r="J33" s="77"/>
      <c r="K33" s="44" t="s">
        <v>137</v>
      </c>
    </row>
    <row r="34" spans="2:11" ht="20" customHeight="1">
      <c r="B34" s="75"/>
      <c r="C34" s="78"/>
      <c r="D34" s="128"/>
      <c r="E34" s="164"/>
      <c r="F34" s="160" t="s">
        <v>117</v>
      </c>
      <c r="G34" s="158">
        <v>79</v>
      </c>
      <c r="H34" s="166"/>
      <c r="I34" s="76"/>
      <c r="J34" s="77">
        <v>79</v>
      </c>
      <c r="K34" s="44"/>
    </row>
    <row r="35" spans="2:11" ht="20" customHeight="1">
      <c r="B35" s="75"/>
      <c r="C35" s="78"/>
      <c r="D35" s="128"/>
      <c r="E35" s="164"/>
      <c r="F35" s="160" t="s">
        <v>117</v>
      </c>
      <c r="G35" s="158">
        <v>43.6</v>
      </c>
      <c r="H35" s="158"/>
      <c r="I35" s="76"/>
      <c r="J35" s="77">
        <v>43.6</v>
      </c>
      <c r="K35" s="44" t="s">
        <v>139</v>
      </c>
    </row>
    <row r="36" spans="2:11" ht="20" customHeight="1">
      <c r="B36" s="75"/>
      <c r="C36" s="78"/>
      <c r="D36" s="128"/>
      <c r="E36" s="164"/>
      <c r="F36" s="160" t="s">
        <v>140</v>
      </c>
      <c r="G36" s="158">
        <v>57.85</v>
      </c>
      <c r="H36" s="158">
        <v>57.85</v>
      </c>
      <c r="I36" s="76"/>
      <c r="J36" s="77"/>
      <c r="K36" s="155">
        <v>44930</v>
      </c>
    </row>
    <row r="37" spans="2:11" ht="20" customHeight="1">
      <c r="B37" s="75"/>
      <c r="C37" s="78"/>
      <c r="D37" s="128"/>
      <c r="E37" s="164"/>
      <c r="F37" s="160" t="s">
        <v>117</v>
      </c>
      <c r="G37" s="158">
        <v>48.69</v>
      </c>
      <c r="H37" s="158"/>
      <c r="I37" s="76"/>
      <c r="J37" s="77">
        <v>48.69</v>
      </c>
      <c r="K37" s="44"/>
    </row>
    <row r="38" spans="2:11" ht="20" customHeight="1">
      <c r="B38" s="75"/>
      <c r="C38" s="78"/>
      <c r="D38" s="128"/>
      <c r="E38" s="164"/>
      <c r="F38" s="160" t="s">
        <v>140</v>
      </c>
      <c r="G38" s="158">
        <v>57.85</v>
      </c>
      <c r="H38" s="158">
        <v>57.85</v>
      </c>
      <c r="I38" s="76"/>
      <c r="J38" s="77"/>
      <c r="K38" s="44"/>
    </row>
    <row r="39" spans="2:11" ht="20" customHeight="1">
      <c r="B39" s="75"/>
      <c r="C39" s="78"/>
      <c r="D39" s="128"/>
      <c r="E39" s="164"/>
      <c r="F39" s="160" t="s">
        <v>117</v>
      </c>
      <c r="G39" s="158">
        <v>32.299999999999997</v>
      </c>
      <c r="H39" s="158"/>
      <c r="I39" s="76"/>
      <c r="J39" s="77">
        <v>32.299999999999997</v>
      </c>
      <c r="K39" s="44"/>
    </row>
    <row r="40" spans="2:11" ht="20" customHeight="1">
      <c r="B40" s="75"/>
      <c r="C40" s="78"/>
      <c r="D40" s="128"/>
      <c r="E40" s="164"/>
      <c r="F40" s="160" t="s">
        <v>117</v>
      </c>
      <c r="G40" s="158">
        <v>43</v>
      </c>
      <c r="H40" s="158"/>
      <c r="I40" s="76"/>
      <c r="J40" s="77">
        <v>43</v>
      </c>
      <c r="K40" s="44"/>
    </row>
    <row r="41" spans="2:11" ht="20" customHeight="1">
      <c r="B41" s="75"/>
      <c r="C41" s="78"/>
      <c r="D41" s="128"/>
      <c r="E41" s="164"/>
      <c r="F41" s="160" t="s">
        <v>141</v>
      </c>
      <c r="G41" s="158">
        <v>107.1</v>
      </c>
      <c r="H41" s="158"/>
      <c r="I41" s="76"/>
      <c r="J41" s="77">
        <v>107.1</v>
      </c>
      <c r="K41" s="44"/>
    </row>
    <row r="42" spans="2:11" ht="20" customHeight="1">
      <c r="B42" s="75"/>
      <c r="C42" s="78"/>
      <c r="D42" s="128"/>
      <c r="E42" s="164"/>
      <c r="F42" s="160" t="s">
        <v>141</v>
      </c>
      <c r="G42" s="158">
        <v>73.099999999999994</v>
      </c>
      <c r="H42" s="158"/>
      <c r="I42" s="76"/>
      <c r="J42" s="77">
        <v>73.099999999999994</v>
      </c>
      <c r="K42" s="44"/>
    </row>
    <row r="43" spans="2:11" ht="20" customHeight="1">
      <c r="B43" s="75"/>
      <c r="C43" s="78"/>
      <c r="D43" s="128"/>
      <c r="E43" s="164"/>
      <c r="F43" s="160" t="s">
        <v>117</v>
      </c>
      <c r="G43" s="158">
        <v>199</v>
      </c>
      <c r="H43" s="158"/>
      <c r="I43" s="76"/>
      <c r="J43" s="77">
        <v>199</v>
      </c>
      <c r="K43" s="44"/>
    </row>
    <row r="44" spans="2:11" ht="20" customHeight="1">
      <c r="B44" s="75"/>
      <c r="C44" s="78"/>
      <c r="D44" s="128"/>
      <c r="E44" s="164"/>
      <c r="F44" s="160" t="s">
        <v>117</v>
      </c>
      <c r="G44" s="158">
        <v>159.19999999999999</v>
      </c>
      <c r="H44" s="158"/>
      <c r="I44" s="76"/>
      <c r="J44" s="77">
        <v>159.19999999999999</v>
      </c>
      <c r="K44" s="44"/>
    </row>
    <row r="45" spans="2:11" ht="20" customHeight="1">
      <c r="B45" s="75"/>
      <c r="C45" s="78"/>
      <c r="D45" s="128"/>
      <c r="E45" s="164"/>
      <c r="F45" s="160" t="s">
        <v>117</v>
      </c>
      <c r="G45" s="158">
        <v>89</v>
      </c>
      <c r="H45" s="158"/>
      <c r="I45" s="76"/>
      <c r="J45" s="77">
        <v>89</v>
      </c>
      <c r="K45" s="44"/>
    </row>
    <row r="46" spans="2:11" ht="20" customHeight="1">
      <c r="B46" s="75"/>
      <c r="C46" s="78"/>
      <c r="D46" s="128"/>
      <c r="E46" s="164"/>
      <c r="F46" s="160" t="s">
        <v>117</v>
      </c>
      <c r="G46" s="158">
        <v>89.9</v>
      </c>
      <c r="H46" s="158"/>
      <c r="I46" s="76"/>
      <c r="J46" s="77">
        <v>89.9</v>
      </c>
      <c r="K46" s="44"/>
    </row>
    <row r="47" spans="2:11" ht="20" customHeight="1">
      <c r="B47" s="75"/>
      <c r="C47" s="78"/>
      <c r="D47" s="128"/>
      <c r="E47" s="164"/>
      <c r="F47" s="160" t="s">
        <v>117</v>
      </c>
      <c r="G47" s="158">
        <v>129</v>
      </c>
      <c r="H47" s="158"/>
      <c r="I47" s="76"/>
      <c r="J47" s="77">
        <v>129</v>
      </c>
      <c r="K47" s="44"/>
    </row>
    <row r="48" spans="2:11" ht="20" customHeight="1">
      <c r="B48" s="114" t="s">
        <v>49</v>
      </c>
      <c r="C48" s="115"/>
      <c r="D48" s="115"/>
      <c r="E48" s="115"/>
      <c r="F48" s="116"/>
      <c r="G48" s="41">
        <f>SUM(G11:G47)</f>
        <v>5128.8200000000006</v>
      </c>
      <c r="H48" s="41">
        <f>SUM(H11:H47)</f>
        <v>1440.3799999999999</v>
      </c>
      <c r="I48" s="117">
        <f>SUM(I11:J47)</f>
        <v>3688.4399999999996</v>
      </c>
      <c r="J48" s="118"/>
      <c r="K48" s="45"/>
    </row>
    <row r="49" spans="2:11" ht="9" customHeight="1">
      <c r="B49" s="31"/>
      <c r="C49" s="31"/>
      <c r="D49" s="31"/>
      <c r="E49" s="31"/>
      <c r="F49" s="31"/>
      <c r="G49" s="31"/>
      <c r="H49" s="31"/>
      <c r="I49" s="31"/>
      <c r="J49" s="46"/>
      <c r="K49" s="31"/>
    </row>
    <row r="50" spans="2:11" ht="20" customHeight="1">
      <c r="B50" s="119" t="s">
        <v>70</v>
      </c>
      <c r="C50" s="119"/>
      <c r="D50" s="119"/>
      <c r="E50" s="119"/>
      <c r="F50" s="119"/>
      <c r="G50" s="119" t="s">
        <v>78</v>
      </c>
      <c r="H50" s="119"/>
      <c r="I50" s="119"/>
      <c r="J50" s="119"/>
      <c r="K50" s="39" t="s">
        <v>79</v>
      </c>
    </row>
    <row r="51" spans="2:11" ht="20" customHeight="1">
      <c r="B51" s="120">
        <f>H48</f>
        <v>1440.3799999999999</v>
      </c>
      <c r="C51" s="120"/>
      <c r="D51" s="120"/>
      <c r="E51" s="120"/>
      <c r="F51" s="120"/>
      <c r="G51" s="120">
        <f>I48</f>
        <v>3688.4399999999996</v>
      </c>
      <c r="H51" s="120"/>
      <c r="I51" s="120"/>
      <c r="J51" s="120"/>
      <c r="K51" s="47">
        <f>SUM(B51:J51)</f>
        <v>5128.82</v>
      </c>
    </row>
    <row r="52" spans="2:11" ht="20" customHeight="1"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2:11" ht="20" customHeight="1">
      <c r="B53" s="31" t="s">
        <v>80</v>
      </c>
      <c r="C53" s="31"/>
      <c r="D53" s="31"/>
      <c r="E53" s="31"/>
      <c r="F53" s="31" t="s">
        <v>56</v>
      </c>
      <c r="G53" s="31" t="s">
        <v>81</v>
      </c>
      <c r="H53" s="31"/>
      <c r="I53" s="31"/>
      <c r="J53" s="31" t="s">
        <v>58</v>
      </c>
      <c r="K53" s="31"/>
    </row>
  </sheetData>
  <mergeCells count="36">
    <mergeCell ref="J7:K7"/>
    <mergeCell ref="B3:K3"/>
    <mergeCell ref="F5:G5"/>
    <mergeCell ref="J5:K5"/>
    <mergeCell ref="F6:G6"/>
    <mergeCell ref="J6:K6"/>
    <mergeCell ref="F7:G7"/>
    <mergeCell ref="J8:K8"/>
    <mergeCell ref="B10:C10"/>
    <mergeCell ref="E10:F10"/>
    <mergeCell ref="I10:J10"/>
    <mergeCell ref="B11:C11"/>
    <mergeCell ref="E11:F11"/>
    <mergeCell ref="I11:J11"/>
    <mergeCell ref="D11:D13"/>
    <mergeCell ref="B12:C12"/>
    <mergeCell ref="B13:C13"/>
    <mergeCell ref="I14:J14"/>
    <mergeCell ref="B15:C15"/>
    <mergeCell ref="E15:F15"/>
    <mergeCell ref="I15:J15"/>
    <mergeCell ref="B22:C22"/>
    <mergeCell ref="B23:C23"/>
    <mergeCell ref="B24:C24"/>
    <mergeCell ref="I22:J22"/>
    <mergeCell ref="I23:J23"/>
    <mergeCell ref="D14:D47"/>
    <mergeCell ref="B31:C31"/>
    <mergeCell ref="B14:C14"/>
    <mergeCell ref="E14:F14"/>
    <mergeCell ref="B48:F48"/>
    <mergeCell ref="I48:J48"/>
    <mergeCell ref="B50:F50"/>
    <mergeCell ref="G50:J50"/>
    <mergeCell ref="B51:F51"/>
    <mergeCell ref="G51:J51"/>
  </mergeCells>
  <phoneticPr fontId="14" type="noConversion"/>
  <pageMargins left="0.69930555555555596" right="0.69930555555555596" top="0.75" bottom="0.75" header="0.3" footer="0.3"/>
  <pageSetup paperSize="9" scale="7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N25" sqref="N25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1" t="s">
        <v>87</v>
      </c>
      <c r="C5" s="151"/>
      <c r="D5" s="151"/>
      <c r="E5" s="151"/>
      <c r="F5" s="151"/>
      <c r="G5" s="151"/>
      <c r="H5" s="151"/>
      <c r="I5" s="15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60</v>
      </c>
      <c r="E8" s="6"/>
      <c r="F8" s="7"/>
      <c r="G8" s="6" t="s">
        <v>61</v>
      </c>
      <c r="H8" s="6"/>
      <c r="I8" s="17"/>
    </row>
    <row r="9" spans="2:9" ht="17.25" customHeight="1">
      <c r="B9" s="4"/>
      <c r="C9" s="5"/>
      <c r="D9" s="6" t="s">
        <v>62</v>
      </c>
      <c r="E9" s="6"/>
      <c r="F9" s="7"/>
      <c r="G9" s="6" t="s">
        <v>63</v>
      </c>
      <c r="H9" s="6"/>
      <c r="I9" s="17"/>
    </row>
    <row r="10" spans="2:9" ht="17.25" customHeight="1">
      <c r="B10" s="4"/>
      <c r="C10" s="5"/>
      <c r="D10" s="6" t="s">
        <v>64</v>
      </c>
      <c r="E10" s="6"/>
      <c r="F10" s="8"/>
      <c r="G10" s="6" t="s">
        <v>65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5" t="s">
        <v>3</v>
      </c>
      <c r="C13" s="147"/>
      <c r="D13" s="11" t="s">
        <v>67</v>
      </c>
      <c r="E13" s="145" t="s">
        <v>68</v>
      </c>
      <c r="F13" s="147"/>
      <c r="G13" s="145" t="s">
        <v>88</v>
      </c>
      <c r="H13" s="147"/>
      <c r="I13" s="20" t="s">
        <v>72</v>
      </c>
    </row>
    <row r="14" spans="2:9" ht="21" customHeight="1">
      <c r="B14" s="141">
        <v>1</v>
      </c>
      <c r="C14" s="142"/>
      <c r="D14" s="148" t="s">
        <v>73</v>
      </c>
      <c r="E14" s="141" t="s">
        <v>74</v>
      </c>
      <c r="F14" s="142"/>
      <c r="G14" s="143"/>
      <c r="H14" s="144"/>
      <c r="I14" s="21" t="s">
        <v>89</v>
      </c>
    </row>
    <row r="15" spans="2:9" ht="21" customHeight="1">
      <c r="B15" s="141">
        <v>2</v>
      </c>
      <c r="C15" s="142"/>
      <c r="D15" s="149"/>
      <c r="E15" s="141" t="s">
        <v>75</v>
      </c>
      <c r="F15" s="142"/>
      <c r="G15" s="143"/>
      <c r="H15" s="144"/>
      <c r="I15" s="21" t="s">
        <v>89</v>
      </c>
    </row>
    <row r="16" spans="2:9" ht="21" customHeight="1">
      <c r="B16" s="141">
        <v>3</v>
      </c>
      <c r="C16" s="142"/>
      <c r="D16" s="149"/>
      <c r="E16" s="141" t="s">
        <v>76</v>
      </c>
      <c r="F16" s="142"/>
      <c r="G16" s="143"/>
      <c r="H16" s="144"/>
      <c r="I16" s="21" t="s">
        <v>90</v>
      </c>
    </row>
    <row r="17" spans="2:9" ht="21" customHeight="1">
      <c r="B17" s="141">
        <v>4</v>
      </c>
      <c r="C17" s="142"/>
      <c r="D17" s="149"/>
      <c r="E17" s="141" t="s">
        <v>77</v>
      </c>
      <c r="F17" s="142"/>
      <c r="G17" s="143"/>
      <c r="H17" s="144"/>
      <c r="I17" s="21" t="s">
        <v>89</v>
      </c>
    </row>
    <row r="18" spans="2:9" ht="21" customHeight="1">
      <c r="B18" s="141">
        <v>5</v>
      </c>
      <c r="C18" s="142"/>
      <c r="D18" s="13" t="s">
        <v>91</v>
      </c>
      <c r="E18" s="141" t="s">
        <v>92</v>
      </c>
      <c r="F18" s="142"/>
      <c r="G18" s="143"/>
      <c r="H18" s="144"/>
      <c r="I18" s="21"/>
    </row>
    <row r="19" spans="2:9" ht="21" customHeight="1">
      <c r="B19" s="141">
        <v>6</v>
      </c>
      <c r="C19" s="142"/>
      <c r="D19" s="148" t="s">
        <v>93</v>
      </c>
      <c r="E19" s="141" t="s">
        <v>92</v>
      </c>
      <c r="F19" s="142"/>
      <c r="G19" s="143"/>
      <c r="H19" s="144"/>
      <c r="I19" s="21"/>
    </row>
    <row r="20" spans="2:9" ht="21" customHeight="1">
      <c r="B20" s="141">
        <v>7</v>
      </c>
      <c r="C20" s="142"/>
      <c r="D20" s="149"/>
      <c r="E20" s="141" t="s">
        <v>77</v>
      </c>
      <c r="F20" s="142"/>
      <c r="G20" s="143"/>
      <c r="H20" s="144"/>
      <c r="I20" s="21" t="s">
        <v>94</v>
      </c>
    </row>
    <row r="21" spans="2:9" ht="21" customHeight="1">
      <c r="B21" s="141">
        <v>8</v>
      </c>
      <c r="C21" s="142"/>
      <c r="D21" s="150"/>
      <c r="E21" s="141" t="s">
        <v>95</v>
      </c>
      <c r="F21" s="142"/>
      <c r="G21" s="143"/>
      <c r="H21" s="144"/>
      <c r="I21" s="21" t="s">
        <v>94</v>
      </c>
    </row>
    <row r="22" spans="2:9" ht="32" customHeight="1">
      <c r="B22" s="141">
        <v>9</v>
      </c>
      <c r="C22" s="142"/>
      <c r="D22" s="14" t="s">
        <v>39</v>
      </c>
      <c r="E22" s="141" t="s">
        <v>96</v>
      </c>
      <c r="F22" s="142"/>
      <c r="G22" s="143"/>
      <c r="H22" s="144"/>
      <c r="I22" s="22"/>
    </row>
    <row r="23" spans="2:9" ht="21" customHeight="1">
      <c r="B23" s="141">
        <v>10</v>
      </c>
      <c r="C23" s="142"/>
      <c r="D23" s="14" t="s">
        <v>97</v>
      </c>
      <c r="E23" s="141" t="s">
        <v>98</v>
      </c>
      <c r="F23" s="142"/>
      <c r="G23" s="143"/>
      <c r="H23" s="144"/>
      <c r="I23" s="21"/>
    </row>
    <row r="24" spans="2:9" ht="21" customHeight="1">
      <c r="B24" s="141">
        <v>11</v>
      </c>
      <c r="C24" s="142"/>
      <c r="D24" s="14" t="s">
        <v>99</v>
      </c>
      <c r="E24" s="141" t="s">
        <v>100</v>
      </c>
      <c r="F24" s="142"/>
      <c r="G24" s="143"/>
      <c r="H24" s="144"/>
      <c r="I24" s="21"/>
    </row>
    <row r="25" spans="2:9" ht="21" customHeight="1">
      <c r="B25" s="141">
        <v>12</v>
      </c>
      <c r="C25" s="142"/>
      <c r="D25" s="14" t="s">
        <v>101</v>
      </c>
      <c r="E25" s="141" t="s">
        <v>102</v>
      </c>
      <c r="F25" s="142"/>
      <c r="G25" s="143"/>
      <c r="H25" s="144"/>
      <c r="I25" s="21"/>
    </row>
    <row r="26" spans="2:9" ht="21" customHeight="1">
      <c r="B26" s="141">
        <v>13</v>
      </c>
      <c r="C26" s="142"/>
      <c r="D26" s="12" t="s">
        <v>103</v>
      </c>
      <c r="E26" s="141" t="s">
        <v>104</v>
      </c>
      <c r="F26" s="142"/>
      <c r="G26" s="143"/>
      <c r="H26" s="144"/>
      <c r="I26" s="21"/>
    </row>
    <row r="27" spans="2:9" ht="21" customHeight="1">
      <c r="B27" s="141">
        <v>14</v>
      </c>
      <c r="C27" s="142"/>
      <c r="D27" s="148" t="s">
        <v>47</v>
      </c>
      <c r="E27" s="141" t="s">
        <v>105</v>
      </c>
      <c r="F27" s="142"/>
      <c r="G27" s="143"/>
      <c r="H27" s="144"/>
      <c r="I27" s="21" t="s">
        <v>106</v>
      </c>
    </row>
    <row r="28" spans="2:9" ht="21" customHeight="1">
      <c r="B28" s="141">
        <v>15</v>
      </c>
      <c r="C28" s="142"/>
      <c r="D28" s="149"/>
      <c r="E28" s="141"/>
      <c r="F28" s="142"/>
      <c r="G28" s="143"/>
      <c r="H28" s="144"/>
      <c r="I28" s="23"/>
    </row>
    <row r="29" spans="2:9" ht="21" customHeight="1">
      <c r="B29" s="141">
        <v>16</v>
      </c>
      <c r="C29" s="142"/>
      <c r="D29" s="149"/>
      <c r="E29" s="141"/>
      <c r="F29" s="142"/>
      <c r="G29" s="143"/>
      <c r="H29" s="144"/>
      <c r="I29" s="22"/>
    </row>
    <row r="30" spans="2:9" ht="21" customHeight="1">
      <c r="B30" s="141">
        <v>17</v>
      </c>
      <c r="C30" s="142"/>
      <c r="D30" s="149"/>
      <c r="E30" s="141"/>
      <c r="F30" s="142"/>
      <c r="G30" s="143"/>
      <c r="H30" s="144"/>
      <c r="I30" s="21"/>
    </row>
    <row r="31" spans="2:9" ht="21" customHeight="1">
      <c r="B31" s="141">
        <v>18</v>
      </c>
      <c r="C31" s="142"/>
      <c r="D31" s="150"/>
      <c r="E31" s="141"/>
      <c r="F31" s="142"/>
      <c r="G31" s="143"/>
      <c r="H31" s="144"/>
      <c r="I31" s="21"/>
    </row>
    <row r="32" spans="2:9" ht="29.25" customHeight="1">
      <c r="B32" s="145" t="s">
        <v>49</v>
      </c>
      <c r="C32" s="146"/>
      <c r="D32" s="146"/>
      <c r="E32" s="146"/>
      <c r="F32" s="147"/>
      <c r="G32" s="143">
        <f>SUM(G14:GH29)</f>
        <v>0</v>
      </c>
      <c r="H32" s="14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80</v>
      </c>
      <c r="C35" s="5"/>
      <c r="D35" s="5"/>
      <c r="E35" s="5"/>
      <c r="F35" s="5" t="s">
        <v>107</v>
      </c>
      <c r="G35" s="5"/>
      <c r="H35" s="5"/>
      <c r="I35" s="5" t="s">
        <v>108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4" type="noConversion"/>
  <pageMargins left="0.75" right="0.75" top="1" bottom="1" header="0.5" footer="0.5"/>
  <pageSetup paperSize="9" scale="8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selection activeCell="H23" sqref="H23"/>
    </sheetView>
  </sheetViews>
  <sheetFormatPr baseColWidth="10" defaultColWidth="9" defaultRowHeight="14"/>
  <cols>
    <col min="1" max="1" width="1.5" customWidth="1"/>
    <col min="2" max="3" width="2.1640625" customWidth="1"/>
    <col min="4" max="4" width="9.332031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10.1640625" customWidth="1"/>
  </cols>
  <sheetData>
    <row r="1" spans="1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1:11" ht="17">
      <c r="A3" s="107" t="s">
        <v>82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5" spans="1:11" ht="20" customHeight="1">
      <c r="B5" s="27"/>
      <c r="C5" s="28"/>
      <c r="D5" s="29" t="s">
        <v>60</v>
      </c>
      <c r="E5" s="29"/>
      <c r="F5" s="136" t="s">
        <v>109</v>
      </c>
      <c r="G5" s="137"/>
      <c r="H5" s="29" t="s">
        <v>61</v>
      </c>
      <c r="I5" s="28"/>
      <c r="J5" s="136" t="s">
        <v>110</v>
      </c>
      <c r="K5" s="138"/>
    </row>
    <row r="6" spans="1:11" ht="20" customHeight="1">
      <c r="B6" s="30"/>
      <c r="C6" s="31"/>
      <c r="D6" s="32" t="s">
        <v>62</v>
      </c>
      <c r="E6" s="32"/>
      <c r="F6" s="134" t="s">
        <v>112</v>
      </c>
      <c r="G6" s="134"/>
      <c r="H6" s="32" t="s">
        <v>63</v>
      </c>
      <c r="I6" s="31"/>
      <c r="J6" s="139" t="s">
        <v>111</v>
      </c>
      <c r="K6" s="135"/>
    </row>
    <row r="7" spans="1:11" ht="20" customHeight="1">
      <c r="B7" s="30"/>
      <c r="C7" s="31"/>
      <c r="D7" s="32" t="s">
        <v>64</v>
      </c>
      <c r="E7" s="32"/>
      <c r="F7" s="134" t="s">
        <v>114</v>
      </c>
      <c r="G7" s="134"/>
      <c r="H7" s="32" t="s">
        <v>65</v>
      </c>
      <c r="I7" s="31"/>
      <c r="J7" s="134"/>
      <c r="K7" s="135"/>
    </row>
    <row r="8" spans="1:11" ht="20" customHeight="1">
      <c r="B8" s="33"/>
      <c r="C8" s="34"/>
      <c r="D8" s="35"/>
      <c r="E8" s="35"/>
      <c r="F8" s="36"/>
      <c r="G8" s="36"/>
      <c r="H8" s="35" t="s">
        <v>66</v>
      </c>
      <c r="I8" s="34"/>
      <c r="J8" s="130" t="s">
        <v>113</v>
      </c>
      <c r="K8" s="131"/>
    </row>
    <row r="9" spans="1:11" ht="20" customHeight="1"/>
    <row r="10" spans="1:11" ht="20" customHeight="1">
      <c r="B10" s="126"/>
      <c r="C10" s="126"/>
      <c r="D10" s="42" t="s">
        <v>83</v>
      </c>
      <c r="E10" s="126" t="s">
        <v>84</v>
      </c>
      <c r="F10" s="126"/>
      <c r="G10" s="40" t="s">
        <v>85</v>
      </c>
      <c r="H10" s="40" t="s">
        <v>86</v>
      </c>
      <c r="I10" s="153" t="s">
        <v>49</v>
      </c>
      <c r="J10" s="153"/>
      <c r="K10" s="48" t="s">
        <v>72</v>
      </c>
    </row>
    <row r="11" spans="1:11" ht="20" customHeight="1">
      <c r="B11" s="126">
        <v>1</v>
      </c>
      <c r="C11" s="126"/>
      <c r="D11" s="42" t="s">
        <v>112</v>
      </c>
      <c r="E11" s="152">
        <v>44790</v>
      </c>
      <c r="F11" s="126"/>
      <c r="G11" s="40">
        <v>100</v>
      </c>
      <c r="H11" s="40">
        <v>1</v>
      </c>
      <c r="I11" s="121">
        <f>G11*H11</f>
        <v>100</v>
      </c>
      <c r="J11" s="122"/>
      <c r="K11" s="49"/>
    </row>
    <row r="12" spans="1:11" ht="20" customHeight="1">
      <c r="B12" s="126">
        <v>2</v>
      </c>
      <c r="C12" s="126"/>
      <c r="D12" s="42" t="s">
        <v>112</v>
      </c>
      <c r="E12" s="152">
        <v>44791</v>
      </c>
      <c r="F12" s="126"/>
      <c r="G12" s="40">
        <v>100</v>
      </c>
      <c r="H12" s="40">
        <v>1</v>
      </c>
      <c r="I12" s="121">
        <f t="shared" ref="I12" si="0">G12*H12</f>
        <v>100</v>
      </c>
      <c r="J12" s="122"/>
      <c r="K12" s="49"/>
    </row>
    <row r="13" spans="1:11" ht="20" customHeight="1">
      <c r="B13" s="114" t="s">
        <v>49</v>
      </c>
      <c r="C13" s="115"/>
      <c r="D13" s="115"/>
      <c r="E13" s="115"/>
      <c r="F13" s="116"/>
      <c r="G13" s="41"/>
      <c r="H13" s="41">
        <f>SUM(H3:H12)</f>
        <v>2</v>
      </c>
      <c r="I13" s="117">
        <f>SUM(I11:J12)</f>
        <v>200</v>
      </c>
      <c r="J13" s="118"/>
      <c r="K13" s="45"/>
    </row>
    <row r="14" spans="1:11" ht="20" customHeight="1">
      <c r="B14" s="31" t="s">
        <v>80</v>
      </c>
      <c r="C14" s="31"/>
      <c r="D14" s="31"/>
      <c r="E14" s="31"/>
      <c r="F14" s="31" t="s">
        <v>56</v>
      </c>
      <c r="G14" s="31" t="s">
        <v>81</v>
      </c>
      <c r="H14" s="31"/>
      <c r="I14" s="31"/>
      <c r="J14" s="31" t="s">
        <v>58</v>
      </c>
      <c r="K14" s="31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3:F13"/>
    <mergeCell ref="I13:J13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员工报销明细</vt:lpstr>
      <vt:lpstr>员工差旅明细1</vt:lpstr>
      <vt:lpstr>行政费用报销单</vt:lpstr>
      <vt:lpstr>上会费</vt:lpstr>
      <vt:lpstr>上会费!Print_Area</vt:lpstr>
      <vt:lpstr>员工差旅明细1!Print_Area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2023-02-23T07:57:28Z</cp:lastPrinted>
  <dcterms:created xsi:type="dcterms:W3CDTF">2014-04-15T08:52:00Z</dcterms:created>
  <dcterms:modified xsi:type="dcterms:W3CDTF">2023-02-23T08:07:47Z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AD782CFC7ECE44B0A65B711DB453CAF5</vt:lpwstr>
  </property>
</Properties>
</file>