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2802E99-CDFF-4086-A02E-4A65D11FE26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更新结算单（含税单价）" sheetId="16" r:id="rId1"/>
    <sheet name="提交系统-杭州预算（含税单价） 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3" i="16" l="1"/>
  <c r="J82" i="14"/>
  <c r="J10" i="14"/>
  <c r="J81" i="14"/>
  <c r="J131" i="16"/>
  <c r="J132" i="16"/>
  <c r="J133" i="16"/>
  <c r="J134" i="16"/>
  <c r="J135" i="16"/>
  <c r="J136" i="16"/>
  <c r="J137" i="16"/>
  <c r="J138" i="16"/>
  <c r="J139" i="16"/>
  <c r="J140" i="16"/>
  <c r="J130" i="16"/>
  <c r="J121" i="16"/>
  <c r="J122" i="16"/>
  <c r="J123" i="16"/>
  <c r="J124" i="16"/>
  <c r="J125" i="16"/>
  <c r="J126" i="16"/>
  <c r="J127" i="16"/>
  <c r="J128" i="16"/>
  <c r="J120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82" i="16"/>
  <c r="J78" i="16"/>
  <c r="J79" i="16"/>
  <c r="J80" i="16"/>
  <c r="J77" i="16"/>
  <c r="J75" i="16"/>
  <c r="J76" i="16" s="1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47" i="16"/>
  <c r="J45" i="16"/>
  <c r="J46" i="16" s="1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26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9" i="16"/>
  <c r="J25" i="16" s="1"/>
  <c r="J7" i="16"/>
  <c r="J6" i="16"/>
  <c r="J8" i="16" s="1"/>
  <c r="J67" i="14"/>
  <c r="J73" i="14"/>
  <c r="J119" i="16" l="1"/>
  <c r="J81" i="16"/>
  <c r="J129" i="16"/>
  <c r="J141" i="16"/>
  <c r="J44" i="16"/>
  <c r="J142" i="16" s="1"/>
  <c r="J144" i="16" s="1"/>
  <c r="J74" i="16"/>
  <c r="J24" i="14" l="1"/>
  <c r="J79" i="14" l="1"/>
  <c r="J78" i="14"/>
  <c r="J77" i="14"/>
  <c r="J76" i="14"/>
  <c r="J75" i="14"/>
  <c r="J74" i="14"/>
  <c r="J80" i="14" s="1"/>
  <c r="J72" i="14"/>
  <c r="J71" i="14"/>
  <c r="J70" i="14"/>
  <c r="J69" i="14"/>
  <c r="J68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66" i="14" s="1"/>
  <c r="J41" i="14"/>
  <c r="J39" i="14"/>
  <c r="J38" i="14"/>
  <c r="J37" i="14"/>
  <c r="J36" i="14"/>
  <c r="J40" i="14" s="1"/>
  <c r="J34" i="14"/>
  <c r="J35" i="14" s="1"/>
  <c r="J33" i="14"/>
  <c r="J31" i="14"/>
  <c r="J30" i="14"/>
  <c r="J29" i="14"/>
  <c r="J28" i="14"/>
  <c r="J27" i="14"/>
  <c r="J26" i="14"/>
  <c r="J25" i="14"/>
  <c r="J32" i="14"/>
  <c r="J23" i="14"/>
  <c r="J21" i="14"/>
  <c r="J22" i="14" s="1"/>
  <c r="J19" i="14"/>
  <c r="J18" i="14"/>
  <c r="J20" i="14" s="1"/>
  <c r="J17" i="14"/>
  <c r="J16" i="14"/>
  <c r="J14" i="14"/>
  <c r="J13" i="14"/>
  <c r="J12" i="14"/>
  <c r="J11" i="14"/>
  <c r="J15" i="14" s="1"/>
  <c r="J9" i="14"/>
  <c r="J8" i="14"/>
  <c r="J7" i="14"/>
  <c r="J6" i="14"/>
</calcChain>
</file>

<file path=xl/sharedStrings.xml><?xml version="1.0" encoding="utf-8"?>
<sst xmlns="http://schemas.openxmlformats.org/spreadsheetml/2006/main" count="805" uniqueCount="331">
  <si>
    <t>摄影摄像</t>
  </si>
  <si>
    <t>礼仪</t>
  </si>
  <si>
    <t>导游</t>
  </si>
  <si>
    <t>2022汽车之家Q4计划发布会 报价</t>
  </si>
  <si>
    <t>供应商名称</t>
  </si>
  <si>
    <t>康辉集团北京国际会议展览有限公司</t>
  </si>
  <si>
    <t>报价日期</t>
  </si>
  <si>
    <t>2022年7月</t>
  </si>
  <si>
    <t>联系人</t>
  </si>
  <si>
    <t>王凤雨</t>
  </si>
  <si>
    <t>电子邮件</t>
  </si>
  <si>
    <t>电话</t>
  </si>
  <si>
    <t>报价有效期</t>
  </si>
  <si>
    <t>7天</t>
  </si>
  <si>
    <t>服务内容</t>
  </si>
  <si>
    <t>项目</t>
  </si>
  <si>
    <t>明细内容</t>
  </si>
  <si>
    <t>数量1</t>
  </si>
  <si>
    <t>单位</t>
  </si>
  <si>
    <t>数量2</t>
  </si>
  <si>
    <t>合计</t>
  </si>
  <si>
    <t>备注</t>
  </si>
  <si>
    <t>机票服务</t>
  </si>
  <si>
    <t>人</t>
  </si>
  <si>
    <t>次</t>
  </si>
  <si>
    <t>机票费用合计</t>
  </si>
  <si>
    <t>住宿服务</t>
  </si>
  <si>
    <t>间</t>
  </si>
  <si>
    <t>晚</t>
  </si>
  <si>
    <t>住宿费用合计</t>
  </si>
  <si>
    <t>餐饮服务</t>
  </si>
  <si>
    <t>用餐</t>
  </si>
  <si>
    <t>餐</t>
  </si>
  <si>
    <t>桌</t>
  </si>
  <si>
    <t>费用预估</t>
  </si>
  <si>
    <t>餐饮费用合计</t>
  </si>
  <si>
    <t>会议服务</t>
  </si>
  <si>
    <t>天</t>
  </si>
  <si>
    <t>场租费用合计</t>
  </si>
  <si>
    <t>活动用车</t>
  </si>
  <si>
    <t>辆</t>
  </si>
  <si>
    <t>趟</t>
  </si>
  <si>
    <t>用车费用合计</t>
  </si>
  <si>
    <t>项</t>
  </si>
  <si>
    <t>摄影师</t>
  </si>
  <si>
    <t>摄像师</t>
  </si>
  <si>
    <t>图片直播</t>
  </si>
  <si>
    <t>摄影摄像费用合计</t>
  </si>
  <si>
    <t>游览费用合计</t>
  </si>
  <si>
    <t>物料制作、采购</t>
  </si>
  <si>
    <t>个</t>
  </si>
  <si>
    <t>张</t>
  </si>
  <si>
    <t>工作人员</t>
  </si>
  <si>
    <t>康辉工作人员</t>
  </si>
  <si>
    <t>工作人员交通</t>
  </si>
  <si>
    <t>工作人员住宿</t>
  </si>
  <si>
    <t>当地工作人员</t>
  </si>
  <si>
    <t>人员费用合计</t>
  </si>
  <si>
    <t>服务费</t>
  </si>
  <si>
    <t>8月6日午餐</t>
  </si>
  <si>
    <t>8月6日晚餐</t>
  </si>
  <si>
    <t>8月6日会议茶歇</t>
  </si>
  <si>
    <t>人次</t>
  </si>
  <si>
    <t>15s剪辑</t>
  </si>
  <si>
    <t>预估</t>
  </si>
  <si>
    <t>定制活动</t>
  </si>
  <si>
    <t>杭州四季酒店</t>
  </si>
  <si>
    <t>8月5日-7日大床</t>
  </si>
  <si>
    <t>8月5日-7日标间</t>
  </si>
  <si>
    <t>杭州柏悦酒店</t>
  </si>
  <si>
    <t>8月5日欢迎晚宴</t>
  </si>
  <si>
    <t>按实际消费结算</t>
  </si>
  <si>
    <t>上海柏悦酒店</t>
  </si>
  <si>
    <t>定制logo</t>
  </si>
  <si>
    <t>接送机用车</t>
  </si>
  <si>
    <t>8小时80公里</t>
  </si>
  <si>
    <t>游览用车</t>
  </si>
  <si>
    <t>酒店间会议接驳车</t>
  </si>
  <si>
    <t>游览安排</t>
  </si>
  <si>
    <t>以实际结算为准</t>
  </si>
  <si>
    <t>工作人员服装</t>
  </si>
  <si>
    <t>左胸+背后印制logo</t>
  </si>
  <si>
    <t>件</t>
  </si>
  <si>
    <t>加急制作、航空运输</t>
  </si>
  <si>
    <t>接机牌</t>
  </si>
  <si>
    <t>KT板+杆</t>
  </si>
  <si>
    <t>车头牌</t>
  </si>
  <si>
    <t>椅背贴</t>
  </si>
  <si>
    <t>胸卡</t>
  </si>
  <si>
    <t>坐席卡</t>
  </si>
  <si>
    <t>圆贴</t>
  </si>
  <si>
    <t>5cm</t>
  </si>
  <si>
    <t>茶歇茶歇旗</t>
  </si>
  <si>
    <t>欢迎信</t>
  </si>
  <si>
    <t>依云水+巴黎水</t>
  </si>
  <si>
    <t>便携式烟灰缸</t>
  </si>
  <si>
    <t>物料制作及采购费用合计</t>
  </si>
  <si>
    <t>其他</t>
  </si>
  <si>
    <t>核酸费用</t>
  </si>
  <si>
    <t>8月6日上门核酸单人</t>
  </si>
  <si>
    <t>含工作人员</t>
  </si>
  <si>
    <t>8月6日上门费</t>
  </si>
  <si>
    <t>H5邀请函</t>
  </si>
  <si>
    <t>抽奖系统</t>
  </si>
  <si>
    <t>嘉宾保险</t>
  </si>
  <si>
    <t>意外险</t>
  </si>
  <si>
    <t>其他费用合计</t>
  </si>
  <si>
    <t>预估均价，以实际出票为准</t>
    <phoneticPr fontId="1" type="noConversion"/>
  </si>
  <si>
    <t>接机、酒店签到、会议服务、指引摆放物料等</t>
    <phoneticPr fontId="1" type="noConversion"/>
  </si>
  <si>
    <t>北京-杭州往返机票</t>
    <phoneticPr fontId="1" type="noConversion"/>
  </si>
  <si>
    <t>广州-杭州往返机票</t>
    <phoneticPr fontId="1" type="noConversion"/>
  </si>
  <si>
    <t>酒水&amp;软饮</t>
    <phoneticPr fontId="1" type="noConversion"/>
  </si>
  <si>
    <r>
      <rPr>
        <u/>
        <sz val="11.5"/>
        <color theme="10"/>
        <rFont val="微软雅黑"/>
        <family val="2"/>
        <charset val="134"/>
      </rPr>
      <t>wangfengyu@cct.cn</t>
    </r>
  </si>
  <si>
    <r>
      <t>最终报价（RMB）:</t>
    </r>
    <r>
      <rPr>
        <b/>
        <sz val="10.45"/>
        <color rgb="FFFF0000"/>
        <rFont val="微软雅黑"/>
        <family val="2"/>
        <charset val="134"/>
      </rPr>
      <t>（含税报价）</t>
    </r>
  </si>
  <si>
    <t>GL8</t>
    <phoneticPr fontId="1" type="noConversion"/>
  </si>
  <si>
    <t>8月5日&amp;6日 考斯特</t>
    <phoneticPr fontId="1" type="noConversion"/>
  </si>
  <si>
    <t>8月6日 33座中巴</t>
    <phoneticPr fontId="1" type="noConversion"/>
  </si>
  <si>
    <t>8月6日 考斯特</t>
    <phoneticPr fontId="1" type="noConversion"/>
  </si>
  <si>
    <t>嘉宾110+之家工作人员40</t>
    <phoneticPr fontId="1" type="noConversion"/>
  </si>
  <si>
    <t>会议150+晚宴三折页150</t>
    <phoneticPr fontId="1" type="noConversion"/>
  </si>
  <si>
    <t>矿泉水挂环</t>
    <phoneticPr fontId="1" type="noConversion"/>
  </si>
  <si>
    <t>防疫防暑包</t>
    <phoneticPr fontId="1" type="noConversion"/>
  </si>
  <si>
    <t>预估</t>
    <phoneticPr fontId="1" type="noConversion"/>
  </si>
  <si>
    <t>预估黑珍珠珍珠</t>
    <phoneticPr fontId="1" type="noConversion"/>
  </si>
  <si>
    <t>含空驶费用</t>
    <phoneticPr fontId="1" type="noConversion"/>
  </si>
  <si>
    <t>华北&amp;华南接送机-大巴</t>
    <phoneticPr fontId="1" type="noConversion"/>
  </si>
  <si>
    <t>华东：上海-杭州 帕萨特</t>
    <phoneticPr fontId="1" type="noConversion"/>
  </si>
  <si>
    <t>华东：上海-杭州 GL8</t>
    <phoneticPr fontId="1" type="noConversion"/>
  </si>
  <si>
    <t>常备药品、海王金樽、晕车贴等</t>
    <phoneticPr fontId="1" type="noConversion"/>
  </si>
  <si>
    <t>运输费</t>
    <phoneticPr fontId="1" type="noConversion"/>
  </si>
  <si>
    <t>酒水、物料等</t>
    <phoneticPr fontId="1" type="noConversion"/>
  </si>
  <si>
    <t>以实际费用结算</t>
    <phoneticPr fontId="1" type="noConversion"/>
  </si>
  <si>
    <t>房卡套</t>
    <phoneticPr fontId="1" type="noConversion"/>
  </si>
  <si>
    <t>华东：上海-杭州 考斯特</t>
    <phoneticPr fontId="1" type="noConversion"/>
  </si>
  <si>
    <t>A4塑封</t>
    <phoneticPr fontId="1" type="noConversion"/>
  </si>
  <si>
    <t>含绳</t>
    <phoneticPr fontId="1" type="noConversion"/>
  </si>
  <si>
    <t>份</t>
    <phoneticPr fontId="1" type="noConversion"/>
  </si>
  <si>
    <t>以实际结算为准</t>
    <phoneticPr fontId="1" type="noConversion"/>
  </si>
  <si>
    <t>巧克力、薯片、西梅、海苔、饼干、果脯、牛肉干等小包装零食</t>
    <phoneticPr fontId="1" type="noConversion"/>
  </si>
  <si>
    <t>常备物料</t>
    <phoneticPr fontId="1" type="noConversion"/>
  </si>
  <si>
    <t>房间欢迎物料</t>
    <phoneticPr fontId="1" type="noConversion"/>
  </si>
  <si>
    <t>晚宴主桌布置</t>
    <phoneticPr fontId="1" type="noConversion"/>
  </si>
  <si>
    <t>个</t>
    <phoneticPr fontId="1" type="noConversion"/>
  </si>
  <si>
    <t>台</t>
    <phoneticPr fontId="1" type="noConversion"/>
  </si>
  <si>
    <t>特种纸、异形切割</t>
    <phoneticPr fontId="1" type="noConversion"/>
  </si>
  <si>
    <t>置景摆台</t>
    <phoneticPr fontId="1" type="noConversion"/>
  </si>
  <si>
    <t>莲蓬、西湖柳</t>
    <phoneticPr fontId="1" type="noConversion"/>
  </si>
  <si>
    <t>欢迎花-莲花盆栽</t>
    <phoneticPr fontId="1" type="noConversion"/>
  </si>
  <si>
    <t>mini吧消费</t>
    <phoneticPr fontId="1" type="noConversion"/>
  </si>
  <si>
    <t>间</t>
    <phoneticPr fontId="1" type="noConversion"/>
  </si>
  <si>
    <t>特色体验门票、游船等</t>
    <phoneticPr fontId="1" type="noConversion"/>
  </si>
  <si>
    <t>桌面摆放</t>
    <phoneticPr fontId="1" type="noConversion"/>
  </si>
  <si>
    <t>logo立体字</t>
    <phoneticPr fontId="1" type="noConversion"/>
  </si>
  <si>
    <t>签到桌花</t>
    <phoneticPr fontId="1" type="noConversion"/>
  </si>
  <si>
    <t>欢迎茶点、水果</t>
    <phoneticPr fontId="1" type="noConversion"/>
  </si>
  <si>
    <t>含税单价</t>
    <phoneticPr fontId="1" type="noConversion"/>
  </si>
  <si>
    <t>含税总价</t>
    <phoneticPr fontId="1" type="noConversion"/>
  </si>
  <si>
    <t>商务舱</t>
    <phoneticPr fontId="1" type="noConversion"/>
  </si>
  <si>
    <t>经济舱</t>
    <phoneticPr fontId="1" type="noConversion"/>
  </si>
  <si>
    <t>VIP定制活动</t>
    <phoneticPr fontId="1" type="noConversion"/>
  </si>
  <si>
    <t>项</t>
    <phoneticPr fontId="1" type="noConversion"/>
  </si>
  <si>
    <t>包船夜游</t>
    <phoneticPr fontId="1" type="noConversion"/>
  </si>
  <si>
    <t>定制logo</t>
    <phoneticPr fontId="1" type="noConversion"/>
  </si>
  <si>
    <t>机场&amp;酒店备车</t>
    <phoneticPr fontId="1" type="noConversion"/>
  </si>
  <si>
    <t>外出用餐接驳车</t>
    <phoneticPr fontId="1" type="noConversion"/>
  </si>
  <si>
    <t>圆贴</t>
    <phoneticPr fontId="1" type="noConversion"/>
  </si>
  <si>
    <t>左胸+背后印制logo</t>
    <phoneticPr fontId="1" type="noConversion"/>
  </si>
  <si>
    <t>加急制作、航空运输</t>
    <phoneticPr fontId="1" type="noConversion"/>
  </si>
  <si>
    <t>图片直播</t>
    <phoneticPr fontId="1" type="noConversion"/>
  </si>
  <si>
    <t>内定</t>
    <phoneticPr fontId="1" type="noConversion"/>
  </si>
  <si>
    <t>定制扇子</t>
    <phoneticPr fontId="1" type="noConversion"/>
  </si>
  <si>
    <t>天</t>
    <phoneticPr fontId="1" type="noConversion"/>
  </si>
  <si>
    <t>摄影师</t>
    <phoneticPr fontId="1" type="noConversion"/>
  </si>
  <si>
    <t>15s剪辑</t>
    <phoneticPr fontId="1" type="noConversion"/>
  </si>
  <si>
    <t>接机牌</t>
    <phoneticPr fontId="1" type="noConversion"/>
  </si>
  <si>
    <t>零食包</t>
    <phoneticPr fontId="1" type="noConversion"/>
  </si>
  <si>
    <t>工作人员大交通</t>
    <phoneticPr fontId="1" type="noConversion"/>
  </si>
  <si>
    <t>人</t>
    <phoneticPr fontId="1" type="noConversion"/>
  </si>
  <si>
    <t>工作人员现地交通补贴</t>
    <phoneticPr fontId="1" type="noConversion"/>
  </si>
  <si>
    <t>工作人员现地交通补贴</t>
  </si>
  <si>
    <t>机票</t>
    <phoneticPr fontId="1" type="noConversion"/>
  </si>
  <si>
    <t>出票</t>
    <phoneticPr fontId="1" type="noConversion"/>
  </si>
  <si>
    <t>汾酒</t>
    <phoneticPr fontId="1" type="noConversion"/>
  </si>
  <si>
    <t>箱</t>
    <phoneticPr fontId="1" type="noConversion"/>
  </si>
  <si>
    <t>次</t>
    <phoneticPr fontId="1" type="noConversion"/>
  </si>
  <si>
    <t>8月5日大床</t>
    <phoneticPr fontId="1" type="noConversion"/>
  </si>
  <si>
    <t>8月5日标间</t>
    <phoneticPr fontId="1" type="noConversion"/>
  </si>
  <si>
    <t>8月6日大床</t>
    <phoneticPr fontId="1" type="noConversion"/>
  </si>
  <si>
    <t>8月6日标间</t>
    <phoneticPr fontId="1" type="noConversion"/>
  </si>
  <si>
    <t>杭州柏悦酒店</t>
    <phoneticPr fontId="1" type="noConversion"/>
  </si>
  <si>
    <t>8月4日大床</t>
    <phoneticPr fontId="1" type="noConversion"/>
  </si>
  <si>
    <t>8.5-7日</t>
    <phoneticPr fontId="1" type="noConversion"/>
  </si>
  <si>
    <t>8月4日标间</t>
    <phoneticPr fontId="1" type="noConversion"/>
  </si>
  <si>
    <t>内定、轮次和滚动要求</t>
    <phoneticPr fontId="1" type="noConversion"/>
  </si>
  <si>
    <t>桌号牌</t>
    <phoneticPr fontId="1" type="noConversion"/>
  </si>
  <si>
    <t>长方形</t>
    <phoneticPr fontId="1" type="noConversion"/>
  </si>
  <si>
    <t>8月5日接机</t>
    <phoneticPr fontId="1" type="noConversion"/>
  </si>
  <si>
    <t>8月5-7日当地车辆总控</t>
    <phoneticPr fontId="1" type="noConversion"/>
  </si>
  <si>
    <t>8.4-7日</t>
    <phoneticPr fontId="1" type="noConversion"/>
  </si>
  <si>
    <t>T1-3人 T3-3人</t>
    <phoneticPr fontId="1" type="noConversion"/>
  </si>
  <si>
    <t>含标间单人入住</t>
  </si>
  <si>
    <t>含标间单人入住</t>
    <phoneticPr fontId="1" type="noConversion"/>
  </si>
  <si>
    <t>8月5日欢迎晚宴-华东</t>
    <phoneticPr fontId="1" type="noConversion"/>
  </si>
  <si>
    <t>8月5日欢迎晚宴-华北</t>
    <phoneticPr fontId="1" type="noConversion"/>
  </si>
  <si>
    <t>8月5日欢迎晚宴-华南</t>
    <phoneticPr fontId="1" type="noConversion"/>
  </si>
  <si>
    <t>餐</t>
    <phoneticPr fontId="1" type="noConversion"/>
  </si>
  <si>
    <t>4桌-社会餐厅</t>
    <phoneticPr fontId="1" type="noConversion"/>
  </si>
  <si>
    <t>3桌-柏悦酒店</t>
    <phoneticPr fontId="1" type="noConversion"/>
  </si>
  <si>
    <t>8月6日四季酒店午餐</t>
    <phoneticPr fontId="1" type="noConversion"/>
  </si>
  <si>
    <t>8月6日柏悦酒店午餐</t>
    <phoneticPr fontId="1" type="noConversion"/>
  </si>
  <si>
    <t>高铁票</t>
    <phoneticPr fontId="1" type="noConversion"/>
  </si>
  <si>
    <t>大交通服务</t>
    <phoneticPr fontId="1" type="noConversion"/>
  </si>
  <si>
    <t>大交通费用合计</t>
    <phoneticPr fontId="1" type="noConversion"/>
  </si>
  <si>
    <t>嘉宾-周狄</t>
    <phoneticPr fontId="1" type="noConversion"/>
  </si>
  <si>
    <t>嘉宾-王川</t>
    <phoneticPr fontId="1" type="noConversion"/>
  </si>
  <si>
    <t>华北&amp;华南工作人员住宿</t>
    <phoneticPr fontId="1" type="noConversion"/>
  </si>
  <si>
    <t>8月6日柏悦晚宴</t>
    <phoneticPr fontId="1" type="noConversion"/>
  </si>
  <si>
    <t>自助午餐</t>
    <phoneticPr fontId="1" type="noConversion"/>
  </si>
  <si>
    <t>柏悦酒店房间送餐</t>
    <phoneticPr fontId="1" type="noConversion"/>
  </si>
  <si>
    <t>7间嘉宾房间送餐</t>
    <phoneticPr fontId="1" type="noConversion"/>
  </si>
  <si>
    <t>8月6日柏悦酒吧</t>
    <phoneticPr fontId="1" type="noConversion"/>
  </si>
  <si>
    <t>国窖1573</t>
    <phoneticPr fontId="1" type="noConversion"/>
  </si>
  <si>
    <t>头枕片</t>
    <phoneticPr fontId="1" type="noConversion"/>
  </si>
  <si>
    <t>挂环圆形模切费</t>
    <phoneticPr fontId="1" type="noConversion"/>
  </si>
  <si>
    <t>手卡</t>
    <phoneticPr fontId="1" type="noConversion"/>
  </si>
  <si>
    <t>餐券</t>
    <phoneticPr fontId="1" type="noConversion"/>
  </si>
  <si>
    <t>A2打垄线</t>
    <phoneticPr fontId="1" type="noConversion"/>
  </si>
  <si>
    <t>张</t>
    <phoneticPr fontId="1" type="noConversion"/>
  </si>
  <si>
    <t>会议日程单页</t>
    <phoneticPr fontId="1" type="noConversion"/>
  </si>
  <si>
    <t>A4 铜版纸</t>
    <phoneticPr fontId="1" type="noConversion"/>
  </si>
  <si>
    <t>受疫情影响嘉宾房间优惠600元</t>
    <phoneticPr fontId="1" type="noConversion"/>
  </si>
  <si>
    <t>四季酒店mini吧消费</t>
    <phoneticPr fontId="1" type="noConversion"/>
  </si>
  <si>
    <t>基础大床</t>
    <phoneticPr fontId="1" type="noConversion"/>
  </si>
  <si>
    <t>高级大床</t>
    <phoneticPr fontId="1" type="noConversion"/>
  </si>
  <si>
    <t>四季酒店房间杂费</t>
    <phoneticPr fontId="1" type="noConversion"/>
  </si>
  <si>
    <t>华东住宿</t>
    <phoneticPr fontId="1" type="noConversion"/>
  </si>
  <si>
    <t>配送费</t>
    <phoneticPr fontId="1" type="noConversion"/>
  </si>
  <si>
    <t>问卷星</t>
    <phoneticPr fontId="1" type="noConversion"/>
  </si>
  <si>
    <t>海王金樽</t>
    <phoneticPr fontId="1" type="noConversion"/>
  </si>
  <si>
    <t>巧克力、薯片、西梅、海苔、饼干、果脯、牛肉干等小包装零食、牛皮纸袋</t>
    <phoneticPr fontId="1" type="noConversion"/>
  </si>
  <si>
    <t>自助餐花艺布置</t>
    <phoneticPr fontId="1" type="noConversion"/>
  </si>
  <si>
    <t>住宿费用合计</t>
    <phoneticPr fontId="1" type="noConversion"/>
  </si>
  <si>
    <t>外出</t>
    <phoneticPr fontId="1" type="noConversion"/>
  </si>
  <si>
    <t>竹子托盘</t>
    <phoneticPr fontId="1" type="noConversion"/>
  </si>
  <si>
    <t>套</t>
    <phoneticPr fontId="1" type="noConversion"/>
  </si>
  <si>
    <t>防疫物料</t>
    <phoneticPr fontId="1" type="noConversion"/>
  </si>
  <si>
    <t>8月6日：14:00-21:00</t>
    <phoneticPr fontId="1" type="noConversion"/>
  </si>
  <si>
    <t>8月6日：四季1人，柏悦酒店1人</t>
    <phoneticPr fontId="1" type="noConversion"/>
  </si>
  <si>
    <t>酒店指引摆放物料</t>
    <phoneticPr fontId="1" type="noConversion"/>
  </si>
  <si>
    <t>柏悦酒店
5日：5人；6日：2人；7日：1人</t>
    <phoneticPr fontId="1" type="noConversion"/>
  </si>
  <si>
    <t>人次</t>
    <phoneticPr fontId="1" type="noConversion"/>
  </si>
  <si>
    <t>四季酒店
5日：3人；6日：1人</t>
    <phoneticPr fontId="1" type="noConversion"/>
  </si>
  <si>
    <t>8月6日核酸加时费</t>
    <phoneticPr fontId="1" type="noConversion"/>
  </si>
  <si>
    <t>化妆师</t>
    <phoneticPr fontId="1" type="noConversion"/>
  </si>
  <si>
    <t>补充化妆3人</t>
    <phoneticPr fontId="1" type="noConversion"/>
  </si>
  <si>
    <t>8月6日临时新增
13:00-16:00最多化妆4人</t>
    <phoneticPr fontId="1" type="noConversion"/>
  </si>
  <si>
    <t>10:50先至柏悦接陪同康思柳后至机场接嘉宾</t>
    <phoneticPr fontId="1" type="noConversion"/>
  </si>
  <si>
    <t>8月4日-华北接机-GL8</t>
    <phoneticPr fontId="1" type="noConversion"/>
  </si>
  <si>
    <t>8月5日-华北&amp;华南接机-GL8</t>
    <phoneticPr fontId="1" type="noConversion"/>
  </si>
  <si>
    <t>8月5日-华北&amp;华南接机-帕萨特</t>
    <phoneticPr fontId="1" type="noConversion"/>
  </si>
  <si>
    <t>8月6日-华北接机-帕萨特</t>
    <phoneticPr fontId="1" type="noConversion"/>
  </si>
  <si>
    <t>8月6日-华南接机-GL8</t>
    <phoneticPr fontId="1" type="noConversion"/>
  </si>
  <si>
    <t>8月6日-华南送机-帕萨特</t>
    <phoneticPr fontId="1" type="noConversion"/>
  </si>
  <si>
    <t>8月7日-华北&amp;华南送机-GL8</t>
    <phoneticPr fontId="1" type="noConversion"/>
  </si>
  <si>
    <t>8月7日-华北&amp;华南送机-大巴</t>
    <phoneticPr fontId="1" type="noConversion"/>
  </si>
  <si>
    <t>8月7日-华北&amp;华南送机-帕萨特</t>
    <phoneticPr fontId="1" type="noConversion"/>
  </si>
  <si>
    <t>8月7日-华东送机-GL8</t>
    <phoneticPr fontId="1" type="noConversion"/>
  </si>
  <si>
    <t>8月7日-华东送机-帕萨特</t>
    <phoneticPr fontId="1" type="noConversion"/>
  </si>
  <si>
    <t>三区备车</t>
    <phoneticPr fontId="1" type="noConversion"/>
  </si>
  <si>
    <t>备车超时超公里</t>
    <phoneticPr fontId="1" type="noConversion"/>
  </si>
  <si>
    <t>含过路费、停车费、司机餐费等</t>
    <phoneticPr fontId="1" type="noConversion"/>
  </si>
  <si>
    <t>8月3-4日-酒店备车-GL8</t>
    <phoneticPr fontId="1" type="noConversion"/>
  </si>
  <si>
    <t>8月5日-华北备车-GL8</t>
    <phoneticPr fontId="1" type="noConversion"/>
  </si>
  <si>
    <t>8月5日-华南备车-GL8</t>
    <phoneticPr fontId="1" type="noConversion"/>
  </si>
  <si>
    <t>8月5日-华东备车-考斯特</t>
    <phoneticPr fontId="1" type="noConversion"/>
  </si>
  <si>
    <t>8月6日-华北备车-GL8</t>
    <phoneticPr fontId="1" type="noConversion"/>
  </si>
  <si>
    <t>8月6日-华南备车-GL8</t>
    <phoneticPr fontId="1" type="noConversion"/>
  </si>
  <si>
    <t>8月6日-华东备车-考斯特</t>
    <phoneticPr fontId="1" type="noConversion"/>
  </si>
  <si>
    <t>8月7日-酒店备车-GL8</t>
    <phoneticPr fontId="1" type="noConversion"/>
  </si>
  <si>
    <t>辆</t>
    <phoneticPr fontId="1" type="noConversion"/>
  </si>
  <si>
    <t>杭州接送机用车</t>
    <phoneticPr fontId="1" type="noConversion"/>
  </si>
  <si>
    <t>华东：上海-杭州用车</t>
    <phoneticPr fontId="1" type="noConversion"/>
  </si>
  <si>
    <t>华东：上海-杭州 帕萨特单趟</t>
    <phoneticPr fontId="1" type="noConversion"/>
  </si>
  <si>
    <t>华东：上海-杭州 GL8单趟</t>
    <phoneticPr fontId="1" type="noConversion"/>
  </si>
  <si>
    <t>华东：上海-杭州 君越单趟</t>
    <phoneticPr fontId="1" type="noConversion"/>
  </si>
  <si>
    <t>全含，含空驶费用</t>
    <phoneticPr fontId="1" type="noConversion"/>
  </si>
  <si>
    <t>全含，含空驶费用、含司机食宿等</t>
    <phoneticPr fontId="1" type="noConversion"/>
  </si>
  <si>
    <t>华东：上海-杭州 GL8 8.5-7日三天包车</t>
    <phoneticPr fontId="1" type="noConversion"/>
  </si>
  <si>
    <t>华东：上海-杭州 帕萨特 8.6-7日两天包车</t>
    <phoneticPr fontId="1" type="noConversion"/>
  </si>
  <si>
    <t>华东：上海-杭州 考斯特 8.5-7日三天包车</t>
    <phoneticPr fontId="1" type="noConversion"/>
  </si>
  <si>
    <t>新增每个房间2个莲蓬 一个雪柳</t>
    <phoneticPr fontId="1" type="noConversion"/>
  </si>
  <si>
    <t>补充四季莲蓬、西湖柳</t>
    <phoneticPr fontId="1" type="noConversion"/>
  </si>
  <si>
    <t>欢迎水果</t>
    <phoneticPr fontId="1" type="noConversion"/>
  </si>
  <si>
    <t>增加荷花、家造型</t>
    <phoneticPr fontId="1" type="noConversion"/>
  </si>
  <si>
    <t>高脚花、蜡烛套组</t>
    <phoneticPr fontId="1" type="noConversion"/>
  </si>
  <si>
    <t>花艺运输</t>
    <phoneticPr fontId="1" type="noConversion"/>
  </si>
  <si>
    <t>加厚经编布 双面彩色logo</t>
    <phoneticPr fontId="1" type="noConversion"/>
  </si>
  <si>
    <t>含logo</t>
    <phoneticPr fontId="1" type="noConversion"/>
  </si>
  <si>
    <t>2022汽车之家Q4计划发布会 结算</t>
    <phoneticPr fontId="1" type="noConversion"/>
  </si>
  <si>
    <t>基础双床</t>
    <phoneticPr fontId="1" type="noConversion"/>
  </si>
  <si>
    <t>8月5日娱乐活动</t>
    <phoneticPr fontId="1" type="noConversion"/>
  </si>
  <si>
    <t>8月6日晚娱乐活动</t>
    <phoneticPr fontId="1" type="noConversion"/>
  </si>
  <si>
    <t>8小时80公里；8月5日四季酒店-外出用餐往返</t>
    <phoneticPr fontId="1" type="noConversion"/>
  </si>
  <si>
    <t>8小时80公里；
8月6日四季酒店-柏悦酒店开会+晚宴往返</t>
    <phoneticPr fontId="1" type="noConversion"/>
  </si>
  <si>
    <t>桌</t>
    <phoneticPr fontId="1" type="noConversion"/>
  </si>
  <si>
    <t>8月6日会议茶歇</t>
    <phoneticPr fontId="1" type="noConversion"/>
  </si>
  <si>
    <t>8月6日午餐嘉宾桌餐</t>
    <phoneticPr fontId="1" type="noConversion"/>
  </si>
  <si>
    <t>红酒</t>
    <phoneticPr fontId="1" type="noConversion"/>
  </si>
  <si>
    <t>8月5日晚娱乐活动</t>
    <phoneticPr fontId="1" type="noConversion"/>
  </si>
  <si>
    <t>物料制作、采购</t>
    <phoneticPr fontId="1" type="noConversion"/>
  </si>
  <si>
    <t>活动费用</t>
    <phoneticPr fontId="1" type="noConversion"/>
  </si>
  <si>
    <t>租车费</t>
    <phoneticPr fontId="1" type="noConversion"/>
  </si>
  <si>
    <t>H5邀请函</t>
    <phoneticPr fontId="1" type="noConversion"/>
  </si>
  <si>
    <t>顺丰、德邦、闪送等</t>
    <phoneticPr fontId="1" type="noConversion"/>
  </si>
  <si>
    <t>商务餐</t>
    <phoneticPr fontId="1" type="noConversion"/>
  </si>
  <si>
    <t>网络</t>
    <phoneticPr fontId="1" type="noConversion"/>
  </si>
  <si>
    <t>网络专线</t>
    <phoneticPr fontId="1" type="noConversion"/>
  </si>
  <si>
    <t>指引画架及画面制作</t>
    <phoneticPr fontId="1" type="noConversion"/>
  </si>
  <si>
    <t>VIP定制游览</t>
    <phoneticPr fontId="1" type="noConversion"/>
  </si>
  <si>
    <t>定制活动</t>
    <phoneticPr fontId="1" type="noConversion"/>
  </si>
  <si>
    <t>咖啡</t>
    <phoneticPr fontId="1" type="noConversion"/>
  </si>
  <si>
    <t>星巴克采购</t>
    <phoneticPr fontId="1" type="noConversion"/>
  </si>
  <si>
    <t>会议155+晚宴三折页155+补充+空白</t>
    <phoneticPr fontId="1" type="noConversion"/>
  </si>
  <si>
    <t>依云水+巴黎水+百岁山+怡宝</t>
    <phoneticPr fontId="1" type="noConversion"/>
  </si>
  <si>
    <t>拓展坞</t>
    <phoneticPr fontId="1" type="noConversion"/>
  </si>
  <si>
    <t>会议晚宴使用</t>
    <phoneticPr fontId="1" type="noConversion"/>
  </si>
  <si>
    <t>常备药品、晕车贴、工作物料等</t>
    <phoneticPr fontId="1" type="noConversion"/>
  </si>
  <si>
    <t>一米栏</t>
    <phoneticPr fontId="1" type="noConversion"/>
  </si>
  <si>
    <t>含运输费</t>
    <phoneticPr fontId="1" type="noConversion"/>
  </si>
  <si>
    <t>费用合计（含税）</t>
    <phoneticPr fontId="1" type="noConversion"/>
  </si>
  <si>
    <r>
      <t>最终报价（RMB）:</t>
    </r>
    <r>
      <rPr>
        <b/>
        <sz val="10.45"/>
        <color rgb="FFFF0000"/>
        <rFont val="微软雅黑"/>
        <family val="2"/>
        <charset val="134"/>
      </rPr>
      <t>（含税结算价）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</si>
</sst>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;[Red]\(\¥#,##0.00\)"/>
    <numFmt numFmtId="177" formatCode="0.00_ "/>
    <numFmt numFmtId="178" formatCode="#,##0.00_);[Red]\(#,##0.00\)"/>
  </numFmts>
  <fonts count="28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rgb="FF1F2329"/>
      <name val="微软雅黑"/>
      <family val="2"/>
      <charset val="134"/>
    </font>
    <font>
      <sz val="9.5"/>
      <color rgb="FF000000"/>
      <name val="微软雅黑"/>
      <family val="2"/>
      <charset val="134"/>
    </font>
    <font>
      <sz val="12.5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4.5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.45"/>
      <color rgb="FF000000"/>
      <name val="微软雅黑"/>
      <family val="2"/>
      <charset val="134"/>
    </font>
    <font>
      <sz val="10.45"/>
      <color rgb="FF000000"/>
      <name val="微软雅黑"/>
      <family val="2"/>
      <charset val="134"/>
    </font>
    <font>
      <u/>
      <sz val="11.5"/>
      <color rgb="FF0563C1"/>
      <name val="微软雅黑"/>
      <family val="2"/>
      <charset val="134"/>
    </font>
    <font>
      <u/>
      <sz val="11.5"/>
      <color theme="10"/>
      <name val="微软雅黑"/>
      <family val="2"/>
      <charset val="134"/>
    </font>
    <font>
      <b/>
      <sz val="12.5"/>
      <color rgb="FF000000"/>
      <name val="微软雅黑"/>
      <family val="2"/>
      <charset val="134"/>
    </font>
    <font>
      <b/>
      <sz val="11.5"/>
      <color rgb="FF000000"/>
      <name val="微软雅黑"/>
      <family val="2"/>
      <charset val="134"/>
    </font>
    <font>
      <b/>
      <sz val="9.5"/>
      <color rgb="FF000000"/>
      <name val="微软雅黑"/>
      <family val="2"/>
      <charset val="134"/>
    </font>
    <font>
      <sz val="9.5"/>
      <color rgb="FF1F2329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.45"/>
      <color rgb="FFFF0000"/>
      <name val="微软雅黑"/>
      <family val="2"/>
      <charset val="134"/>
    </font>
    <font>
      <b/>
      <sz val="12.5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.5"/>
      <name val="微软雅黑"/>
      <family val="2"/>
      <charset val="134"/>
    </font>
    <font>
      <sz val="10"/>
      <color theme="1"/>
      <name val="等线"/>
      <family val="2"/>
      <scheme val="minor"/>
    </font>
    <font>
      <b/>
      <sz val="12.5"/>
      <name val="微软雅黑"/>
      <family val="2"/>
      <charset val="134"/>
    </font>
    <font>
      <sz val="10"/>
      <name val="微软雅黑"/>
      <family val="2"/>
      <charset val="134"/>
    </font>
    <font>
      <b/>
      <sz val="9.5"/>
      <name val="微软雅黑"/>
      <family val="2"/>
      <charset val="134"/>
    </font>
    <font>
      <b/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/>
      <bottom style="thin">
        <color rgb="FF1F2329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3" fillId="0" borderId="37" applyNumberFormat="0" applyFont="0" applyFill="0" applyBorder="0" applyAlignment="0" applyProtection="0"/>
  </cellStyleXfs>
  <cellXfs count="186">
    <xf numFmtId="0" fontId="0" fillId="0" borderId="0" xfId="0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6" borderId="21" xfId="0" applyFont="1" applyFill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9" fillId="7" borderId="2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9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9" fontId="10" fillId="0" borderId="3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76" fontId="2" fillId="0" borderId="38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/>
    <xf numFmtId="0" fontId="8" fillId="0" borderId="0" xfId="0" applyFont="1" applyFill="1" applyAlignment="1">
      <alignment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5" fillId="0" borderId="37" xfId="0" applyFont="1" applyFill="1" applyBorder="1" applyAlignment="1"/>
    <xf numFmtId="4" fontId="20" fillId="0" borderId="23" xfId="0" applyNumberFormat="1" applyFont="1" applyBorder="1" applyAlignment="1">
      <alignment vertical="center"/>
    </xf>
    <xf numFmtId="0" fontId="15" fillId="0" borderId="29" xfId="0" applyFont="1" applyFill="1" applyBorder="1" applyAlignment="1">
      <alignment horizontal="center" vertical="center" wrapText="1"/>
    </xf>
    <xf numFmtId="2" fontId="15" fillId="0" borderId="29" xfId="0" applyNumberFormat="1" applyFont="1" applyFill="1" applyBorder="1" applyAlignment="1">
      <alignment horizontal="center" vertical="center" wrapText="1"/>
    </xf>
    <xf numFmtId="2" fontId="18" fillId="0" borderId="25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76" fontId="21" fillId="0" borderId="38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2" fontId="2" fillId="0" borderId="30" xfId="0" applyNumberFormat="1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5" fillId="0" borderId="37" xfId="1" applyFont="1" applyBorder="1" applyAlignment="1">
      <alignment horizontal="left" vertical="center"/>
    </xf>
    <xf numFmtId="0" fontId="8" fillId="0" borderId="37" xfId="1" applyFont="1" applyAlignment="1">
      <alignment vertical="center"/>
    </xf>
    <xf numFmtId="0" fontId="9" fillId="9" borderId="21" xfId="1" applyFont="1" applyFill="1" applyBorder="1" applyAlignment="1">
      <alignment vertical="center"/>
    </xf>
    <xf numFmtId="0" fontId="10" fillId="0" borderId="22" xfId="1" applyFont="1" applyBorder="1" applyAlignment="1">
      <alignment horizontal="left" vertical="center"/>
    </xf>
    <xf numFmtId="0" fontId="9" fillId="9" borderId="22" xfId="1" applyFont="1" applyFill="1" applyBorder="1" applyAlignment="1">
      <alignment horizontal="center" vertical="center"/>
    </xf>
    <xf numFmtId="0" fontId="9" fillId="9" borderId="22" xfId="1" applyFont="1" applyFill="1" applyBorder="1" applyAlignment="1">
      <alignment vertical="center"/>
    </xf>
    <xf numFmtId="0" fontId="9" fillId="0" borderId="17" xfId="1" applyFont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9" borderId="36" xfId="1" applyFont="1" applyFill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9" fillId="9" borderId="16" xfId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9" fillId="9" borderId="16" xfId="1" applyFont="1" applyFill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13" fillId="0" borderId="37" xfId="1" applyFont="1" applyBorder="1" applyAlignment="1">
      <alignment horizontal="center" vertical="center" wrapText="1"/>
    </xf>
    <xf numFmtId="0" fontId="14" fillId="9" borderId="38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176" fontId="2" fillId="0" borderId="38" xfId="1" applyNumberFormat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8" fillId="0" borderId="37" xfId="1" applyFont="1" applyFill="1" applyAlignment="1">
      <alignment vertical="center"/>
    </xf>
    <xf numFmtId="0" fontId="16" fillId="0" borderId="38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/>
    <xf numFmtId="0" fontId="9" fillId="0" borderId="38" xfId="1" applyFont="1" applyFill="1" applyBorder="1" applyAlignment="1">
      <alignment horizontal="center" vertical="center" wrapText="1"/>
    </xf>
    <xf numFmtId="9" fontId="10" fillId="0" borderId="38" xfId="1" applyNumberFormat="1" applyFont="1" applyFill="1" applyBorder="1" applyAlignment="1">
      <alignment horizontal="center" vertical="center"/>
    </xf>
    <xf numFmtId="0" fontId="5" fillId="0" borderId="37" xfId="1" applyFont="1" applyBorder="1" applyAlignment="1"/>
    <xf numFmtId="0" fontId="9" fillId="0" borderId="38" xfId="1" applyFont="1" applyFill="1" applyBorder="1" applyAlignment="1">
      <alignment horizontal="left" vertical="center"/>
    </xf>
    <xf numFmtId="176" fontId="9" fillId="0" borderId="38" xfId="1" applyNumberFormat="1" applyFont="1" applyFill="1" applyBorder="1" applyAlignment="1">
      <alignment horizontal="left" vertical="center"/>
    </xf>
    <xf numFmtId="4" fontId="13" fillId="0" borderId="38" xfId="1" applyNumberFormat="1" applyFont="1" applyBorder="1" applyAlignment="1">
      <alignment vertical="center"/>
    </xf>
    <xf numFmtId="0" fontId="5" fillId="0" borderId="37" xfId="1" applyFont="1" applyBorder="1" applyAlignment="1">
      <alignment horizontal="center"/>
    </xf>
    <xf numFmtId="177" fontId="5" fillId="0" borderId="37" xfId="1" applyNumberFormat="1" applyFont="1" applyBorder="1" applyAlignment="1"/>
    <xf numFmtId="0" fontId="13" fillId="0" borderId="37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5" fillId="0" borderId="38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/>
    </xf>
    <xf numFmtId="0" fontId="24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58" fontId="21" fillId="0" borderId="38" xfId="0" applyNumberFormat="1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58" fontId="21" fillId="0" borderId="44" xfId="0" applyNumberFormat="1" applyFont="1" applyFill="1" applyBorder="1" applyAlignment="1">
      <alignment horizontal="center" vertical="center" wrapText="1"/>
    </xf>
    <xf numFmtId="58" fontId="21" fillId="0" borderId="48" xfId="0" applyNumberFormat="1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2" fontId="21" fillId="0" borderId="30" xfId="0" applyNumberFormat="1" applyFont="1" applyFill="1" applyBorder="1" applyAlignment="1">
      <alignment horizontal="center" vertical="center" wrapText="1"/>
    </xf>
    <xf numFmtId="2" fontId="26" fillId="0" borderId="29" xfId="0" applyNumberFormat="1" applyFont="1" applyFill="1" applyBorder="1" applyAlignment="1">
      <alignment horizontal="center" vertical="center" wrapText="1"/>
    </xf>
    <xf numFmtId="176" fontId="17" fillId="0" borderId="38" xfId="1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/>
    <xf numFmtId="178" fontId="5" fillId="0" borderId="4" xfId="0" applyNumberFormat="1" applyFont="1" applyFill="1" applyBorder="1" applyAlignment="1"/>
    <xf numFmtId="0" fontId="9" fillId="0" borderId="24" xfId="0" applyFont="1" applyBorder="1" applyAlignment="1">
      <alignment horizontal="left" vertical="center"/>
    </xf>
    <xf numFmtId="0" fontId="9" fillId="9" borderId="36" xfId="0" applyFont="1" applyFill="1" applyBorder="1" applyAlignment="1">
      <alignment horizontal="left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58" fontId="21" fillId="0" borderId="48" xfId="0" applyNumberFormat="1" applyFont="1" applyFill="1" applyBorder="1" applyAlignment="1">
      <alignment horizontal="center" vertical="center" wrapText="1"/>
    </xf>
    <xf numFmtId="58" fontId="21" fillId="0" borderId="49" xfId="0" applyNumberFormat="1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left" vertical="center" wrapText="1"/>
    </xf>
    <xf numFmtId="0" fontId="15" fillId="0" borderId="38" xfId="1" applyFont="1" applyFill="1" applyBorder="1" applyAlignment="1">
      <alignment horizontal="left" vertical="center" wrapText="1"/>
    </xf>
    <xf numFmtId="0" fontId="6" fillId="0" borderId="37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15" fillId="0" borderId="43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47" xfId="1" applyFont="1" applyFill="1" applyBorder="1" applyAlignment="1">
      <alignment horizontal="center" vertical="center" wrapText="1"/>
    </xf>
    <xf numFmtId="0" fontId="9" fillId="0" borderId="38" xfId="1" applyFont="1" applyBorder="1" applyAlignment="1">
      <alignment horizontal="left" vertical="center"/>
    </xf>
    <xf numFmtId="0" fontId="9" fillId="9" borderId="36" xfId="1" applyFont="1" applyFill="1" applyBorder="1" applyAlignment="1">
      <alignment horizontal="left"/>
    </xf>
  </cellXfs>
  <cellStyles count="2">
    <cellStyle name="常规" xfId="0" builtinId="0"/>
    <cellStyle name="常规 2" xfId="1" xr:uid="{311914B3-2B8C-4537-9F7E-4C98C0BDB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36E6-DB48-4CA4-8FA8-2DA090EE3A23}">
  <dimension ref="A1:L344"/>
  <sheetViews>
    <sheetView tabSelected="1" topLeftCell="A127" zoomScale="85" zoomScaleNormal="85" workbookViewId="0">
      <selection activeCell="J149" sqref="J149"/>
    </sheetView>
  </sheetViews>
  <sheetFormatPr defaultColWidth="14" defaultRowHeight="13.9" x14ac:dyDescent="0.35"/>
  <cols>
    <col min="1" max="1" width="4" style="3" customWidth="1"/>
    <col min="2" max="2" width="12" style="3" customWidth="1"/>
    <col min="3" max="3" width="34.640625" style="3" bestFit="1" customWidth="1"/>
    <col min="4" max="4" width="34.140625" style="3" bestFit="1" customWidth="1"/>
    <col min="5" max="5" width="14" style="3" bestFit="1" customWidth="1"/>
    <col min="6" max="8" width="10" style="3" customWidth="1"/>
    <col min="9" max="9" width="11.140625" style="33" customWidth="1"/>
    <col min="10" max="10" width="26.640625" style="33" bestFit="1" customWidth="1"/>
    <col min="11" max="11" width="38.7109375" style="3" customWidth="1"/>
    <col min="12" max="16384" width="14" style="3"/>
  </cols>
  <sheetData>
    <row r="1" spans="1:11" ht="20.25" x14ac:dyDescent="0.35">
      <c r="A1" s="2"/>
      <c r="B1" s="157" t="s">
        <v>298</v>
      </c>
      <c r="C1" s="158"/>
      <c r="D1" s="158"/>
      <c r="E1" s="158"/>
      <c r="F1" s="158"/>
      <c r="G1" s="158"/>
      <c r="H1" s="158"/>
      <c r="I1" s="159"/>
      <c r="J1" s="158"/>
      <c r="K1" s="158"/>
    </row>
    <row r="2" spans="1:11" ht="17.25" x14ac:dyDescent="0.35">
      <c r="A2" s="2"/>
      <c r="B2" s="4" t="s">
        <v>4</v>
      </c>
      <c r="C2" s="5" t="s">
        <v>5</v>
      </c>
      <c r="D2" s="6" t="s">
        <v>6</v>
      </c>
      <c r="E2" s="5" t="s">
        <v>7</v>
      </c>
      <c r="F2" s="7" t="s">
        <v>8</v>
      </c>
      <c r="G2" s="8" t="s">
        <v>9</v>
      </c>
      <c r="H2" s="8"/>
      <c r="I2" s="40"/>
      <c r="J2" s="40"/>
      <c r="K2" s="9"/>
    </row>
    <row r="3" spans="1:11" ht="17.25" x14ac:dyDescent="0.35">
      <c r="A3" s="2"/>
      <c r="B3" s="10" t="s">
        <v>10</v>
      </c>
      <c r="C3" s="11" t="s">
        <v>112</v>
      </c>
      <c r="D3" s="12" t="s">
        <v>11</v>
      </c>
      <c r="E3" s="13">
        <v>15210370021</v>
      </c>
      <c r="F3" s="14" t="s">
        <v>12</v>
      </c>
      <c r="G3" s="15" t="s">
        <v>13</v>
      </c>
      <c r="H3" s="15"/>
      <c r="I3" s="41"/>
      <c r="J3" s="41"/>
      <c r="K3" s="16"/>
    </row>
    <row r="4" spans="1:11" ht="17.25" x14ac:dyDescent="0.35">
      <c r="A4" s="2"/>
      <c r="B4" s="160"/>
      <c r="C4" s="160"/>
      <c r="D4" s="160"/>
      <c r="E4" s="160"/>
      <c r="F4" s="160"/>
      <c r="G4" s="160"/>
      <c r="H4" s="160"/>
      <c r="I4" s="161"/>
      <c r="J4" s="160"/>
      <c r="K4" s="160"/>
    </row>
    <row r="5" spans="1:11" ht="17.649999999999999" x14ac:dyDescent="0.35">
      <c r="A5" s="17"/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18</v>
      </c>
      <c r="I5" s="18" t="s">
        <v>155</v>
      </c>
      <c r="J5" s="18" t="s">
        <v>20</v>
      </c>
      <c r="K5" s="18" t="s">
        <v>21</v>
      </c>
    </row>
    <row r="6" spans="1:11" s="33" customFormat="1" ht="17.649999999999999" x14ac:dyDescent="0.35">
      <c r="A6" s="36"/>
      <c r="B6" s="136" t="s">
        <v>211</v>
      </c>
      <c r="C6" s="34" t="s">
        <v>180</v>
      </c>
      <c r="D6" s="19" t="s">
        <v>181</v>
      </c>
      <c r="E6" s="34">
        <v>1</v>
      </c>
      <c r="F6" s="19" t="s">
        <v>160</v>
      </c>
      <c r="G6" s="19">
        <v>1</v>
      </c>
      <c r="H6" s="19" t="s">
        <v>24</v>
      </c>
      <c r="I6" s="27">
        <v>197918.96</v>
      </c>
      <c r="J6" s="34">
        <f>E6*G6*I6</f>
        <v>197918.96</v>
      </c>
      <c r="K6" s="37" t="s">
        <v>107</v>
      </c>
    </row>
    <row r="7" spans="1:11" s="33" customFormat="1" ht="17.649999999999999" x14ac:dyDescent="0.35">
      <c r="A7" s="38"/>
      <c r="B7" s="137"/>
      <c r="C7" s="28" t="s">
        <v>210</v>
      </c>
      <c r="D7" s="19" t="s">
        <v>181</v>
      </c>
      <c r="E7" s="34">
        <v>1</v>
      </c>
      <c r="F7" s="19" t="s">
        <v>160</v>
      </c>
      <c r="G7" s="19">
        <v>1</v>
      </c>
      <c r="H7" s="19" t="s">
        <v>24</v>
      </c>
      <c r="I7" s="27">
        <v>551.20000000000005</v>
      </c>
      <c r="J7" s="34">
        <f>E7*G7*I7</f>
        <v>551.20000000000005</v>
      </c>
      <c r="K7" s="39" t="s">
        <v>213</v>
      </c>
    </row>
    <row r="8" spans="1:11" s="33" customFormat="1" ht="17.649999999999999" x14ac:dyDescent="0.35">
      <c r="A8" s="36"/>
      <c r="B8" s="136"/>
      <c r="C8" s="142" t="s">
        <v>212</v>
      </c>
      <c r="D8" s="142"/>
      <c r="E8" s="142"/>
      <c r="F8" s="142"/>
      <c r="G8" s="142"/>
      <c r="H8" s="142"/>
      <c r="I8" s="27"/>
      <c r="J8" s="44">
        <f>SUM(J6:J7)</f>
        <v>198470.16</v>
      </c>
      <c r="K8" s="19"/>
    </row>
    <row r="9" spans="1:11" s="33" customFormat="1" ht="17.649999999999999" x14ac:dyDescent="0.35">
      <c r="A9" s="38"/>
      <c r="B9" s="162" t="s">
        <v>26</v>
      </c>
      <c r="C9" s="165" t="s">
        <v>66</v>
      </c>
      <c r="D9" s="34" t="s">
        <v>190</v>
      </c>
      <c r="E9" s="34">
        <v>1</v>
      </c>
      <c r="F9" s="19" t="s">
        <v>27</v>
      </c>
      <c r="G9" s="34">
        <v>1</v>
      </c>
      <c r="H9" s="19" t="s">
        <v>28</v>
      </c>
      <c r="I9" s="27">
        <v>6996</v>
      </c>
      <c r="J9" s="34">
        <f>E9*G9*I9</f>
        <v>6996</v>
      </c>
      <c r="K9" s="29" t="s">
        <v>214</v>
      </c>
    </row>
    <row r="10" spans="1:11" s="33" customFormat="1" ht="17.649999999999999" x14ac:dyDescent="0.35">
      <c r="A10" s="36"/>
      <c r="B10" s="163"/>
      <c r="C10" s="166"/>
      <c r="D10" s="34" t="s">
        <v>185</v>
      </c>
      <c r="E10" s="34">
        <v>18</v>
      </c>
      <c r="F10" s="19" t="s">
        <v>27</v>
      </c>
      <c r="G10" s="34">
        <v>1</v>
      </c>
      <c r="H10" s="19" t="s">
        <v>28</v>
      </c>
      <c r="I10" s="27">
        <v>6996</v>
      </c>
      <c r="J10" s="34">
        <f t="shared" ref="J10:J24" si="0">E10*G10*I10</f>
        <v>125928</v>
      </c>
      <c r="K10" s="37"/>
    </row>
    <row r="11" spans="1:11" s="33" customFormat="1" ht="17.649999999999999" x14ac:dyDescent="0.35">
      <c r="A11" s="38"/>
      <c r="B11" s="163"/>
      <c r="C11" s="166"/>
      <c r="D11" s="34" t="s">
        <v>186</v>
      </c>
      <c r="E11" s="28">
        <v>10</v>
      </c>
      <c r="F11" s="19" t="s">
        <v>27</v>
      </c>
      <c r="G11" s="34">
        <v>1</v>
      </c>
      <c r="H11" s="19" t="s">
        <v>28</v>
      </c>
      <c r="I11" s="27">
        <v>6996</v>
      </c>
      <c r="J11" s="34">
        <f t="shared" si="0"/>
        <v>69960</v>
      </c>
      <c r="K11" s="39"/>
    </row>
    <row r="12" spans="1:11" s="33" customFormat="1" ht="17.649999999999999" x14ac:dyDescent="0.35">
      <c r="A12" s="38"/>
      <c r="B12" s="163"/>
      <c r="C12" s="166"/>
      <c r="D12" s="34" t="s">
        <v>187</v>
      </c>
      <c r="E12" s="28">
        <v>22</v>
      </c>
      <c r="F12" s="19" t="s">
        <v>27</v>
      </c>
      <c r="G12" s="34">
        <v>1</v>
      </c>
      <c r="H12" s="19" t="s">
        <v>28</v>
      </c>
      <c r="I12" s="27">
        <v>6996</v>
      </c>
      <c r="J12" s="34">
        <f t="shared" si="0"/>
        <v>153912</v>
      </c>
      <c r="K12" s="39"/>
    </row>
    <row r="13" spans="1:11" s="33" customFormat="1" ht="17.649999999999999" x14ac:dyDescent="0.35">
      <c r="A13" s="38"/>
      <c r="B13" s="163"/>
      <c r="C13" s="166"/>
      <c r="D13" s="34" t="s">
        <v>188</v>
      </c>
      <c r="E13" s="34">
        <v>9</v>
      </c>
      <c r="F13" s="19" t="s">
        <v>27</v>
      </c>
      <c r="G13" s="34">
        <v>1</v>
      </c>
      <c r="H13" s="19" t="s">
        <v>28</v>
      </c>
      <c r="I13" s="27">
        <v>6996</v>
      </c>
      <c r="J13" s="34">
        <f t="shared" si="0"/>
        <v>62964</v>
      </c>
      <c r="K13" s="39"/>
    </row>
    <row r="14" spans="1:11" s="33" customFormat="1" ht="19.05" customHeight="1" x14ac:dyDescent="0.35">
      <c r="A14" s="36"/>
      <c r="B14" s="163"/>
      <c r="C14" s="166"/>
      <c r="D14" s="34" t="s">
        <v>188</v>
      </c>
      <c r="E14" s="34">
        <v>1</v>
      </c>
      <c r="F14" s="19" t="s">
        <v>27</v>
      </c>
      <c r="G14" s="34">
        <v>1</v>
      </c>
      <c r="H14" s="19" t="s">
        <v>28</v>
      </c>
      <c r="I14" s="27">
        <v>6360</v>
      </c>
      <c r="J14" s="34">
        <f t="shared" si="0"/>
        <v>6360</v>
      </c>
      <c r="K14" s="37" t="s">
        <v>230</v>
      </c>
    </row>
    <row r="15" spans="1:11" s="33" customFormat="1" ht="19.05" customHeight="1" x14ac:dyDescent="0.35">
      <c r="A15" s="38"/>
      <c r="B15" s="163"/>
      <c r="C15" s="167"/>
      <c r="D15" s="28" t="s">
        <v>234</v>
      </c>
      <c r="E15" s="34">
        <v>1</v>
      </c>
      <c r="F15" s="19" t="s">
        <v>160</v>
      </c>
      <c r="G15" s="34">
        <v>1</v>
      </c>
      <c r="H15" s="19" t="s">
        <v>184</v>
      </c>
      <c r="I15" s="27">
        <v>328.6</v>
      </c>
      <c r="J15" s="34">
        <f t="shared" si="0"/>
        <v>328.6</v>
      </c>
      <c r="K15" s="39"/>
    </row>
    <row r="16" spans="1:11" s="33" customFormat="1" ht="18.75" customHeight="1" x14ac:dyDescent="0.35">
      <c r="A16" s="38"/>
      <c r="B16" s="163"/>
      <c r="C16" s="165" t="s">
        <v>189</v>
      </c>
      <c r="D16" s="28" t="s">
        <v>192</v>
      </c>
      <c r="E16" s="28">
        <v>1</v>
      </c>
      <c r="F16" s="19" t="s">
        <v>27</v>
      </c>
      <c r="G16" s="34">
        <v>1</v>
      </c>
      <c r="H16" s="19" t="s">
        <v>28</v>
      </c>
      <c r="I16" s="27">
        <v>2332</v>
      </c>
      <c r="J16" s="34">
        <f t="shared" si="0"/>
        <v>2332</v>
      </c>
      <c r="K16" s="39"/>
    </row>
    <row r="17" spans="1:11" s="33" customFormat="1" ht="19.05" customHeight="1" x14ac:dyDescent="0.35">
      <c r="A17" s="36"/>
      <c r="B17" s="163"/>
      <c r="C17" s="166"/>
      <c r="D17" s="34" t="s">
        <v>185</v>
      </c>
      <c r="E17" s="34">
        <v>22</v>
      </c>
      <c r="F17" s="19" t="s">
        <v>27</v>
      </c>
      <c r="G17" s="34">
        <v>1</v>
      </c>
      <c r="H17" s="19" t="s">
        <v>28</v>
      </c>
      <c r="I17" s="27">
        <v>2226</v>
      </c>
      <c r="J17" s="34">
        <f t="shared" si="0"/>
        <v>48972</v>
      </c>
      <c r="K17" s="37" t="s">
        <v>201</v>
      </c>
    </row>
    <row r="18" spans="1:11" s="33" customFormat="1" ht="19.05" customHeight="1" x14ac:dyDescent="0.35">
      <c r="A18" s="38"/>
      <c r="B18" s="163"/>
      <c r="C18" s="166"/>
      <c r="D18" s="28" t="s">
        <v>186</v>
      </c>
      <c r="E18" s="28">
        <v>16</v>
      </c>
      <c r="F18" s="19" t="s">
        <v>27</v>
      </c>
      <c r="G18" s="34">
        <v>1</v>
      </c>
      <c r="H18" s="19" t="s">
        <v>28</v>
      </c>
      <c r="I18" s="27">
        <v>2332</v>
      </c>
      <c r="J18" s="34">
        <f t="shared" si="0"/>
        <v>37312</v>
      </c>
      <c r="K18" s="39"/>
    </row>
    <row r="19" spans="1:11" s="33" customFormat="1" ht="19.05" customHeight="1" x14ac:dyDescent="0.35">
      <c r="A19" s="38"/>
      <c r="B19" s="163"/>
      <c r="C19" s="166"/>
      <c r="D19" s="34" t="s">
        <v>187</v>
      </c>
      <c r="E19" s="28">
        <v>22</v>
      </c>
      <c r="F19" s="19" t="s">
        <v>27</v>
      </c>
      <c r="G19" s="34">
        <v>1</v>
      </c>
      <c r="H19" s="19" t="s">
        <v>28</v>
      </c>
      <c r="I19" s="27">
        <v>2226</v>
      </c>
      <c r="J19" s="34">
        <f t="shared" si="0"/>
        <v>48972</v>
      </c>
      <c r="K19" s="39" t="s">
        <v>200</v>
      </c>
    </row>
    <row r="20" spans="1:11" s="33" customFormat="1" ht="19.05" customHeight="1" x14ac:dyDescent="0.35">
      <c r="A20" s="36"/>
      <c r="B20" s="163"/>
      <c r="C20" s="167"/>
      <c r="D20" s="28" t="s">
        <v>188</v>
      </c>
      <c r="E20" s="34">
        <v>19</v>
      </c>
      <c r="F20" s="19" t="s">
        <v>27</v>
      </c>
      <c r="G20" s="34">
        <v>1</v>
      </c>
      <c r="H20" s="19" t="s">
        <v>28</v>
      </c>
      <c r="I20" s="27">
        <v>2332</v>
      </c>
      <c r="J20" s="34">
        <f t="shared" si="0"/>
        <v>44308</v>
      </c>
      <c r="K20" s="37"/>
    </row>
    <row r="21" spans="1:11" s="100" customFormat="1" ht="19.05" customHeight="1" x14ac:dyDescent="0.35">
      <c r="A21" s="103"/>
      <c r="B21" s="163"/>
      <c r="C21" s="132" t="s">
        <v>215</v>
      </c>
      <c r="D21" s="56" t="s">
        <v>191</v>
      </c>
      <c r="E21" s="56">
        <v>7</v>
      </c>
      <c r="F21" s="98" t="s">
        <v>27</v>
      </c>
      <c r="G21" s="55">
        <v>2</v>
      </c>
      <c r="H21" s="98" t="s">
        <v>28</v>
      </c>
      <c r="I21" s="48">
        <v>575.58000000000004</v>
      </c>
      <c r="J21" s="55">
        <f t="shared" si="0"/>
        <v>8058.1200000000008</v>
      </c>
      <c r="K21" s="56" t="s">
        <v>299</v>
      </c>
    </row>
    <row r="22" spans="1:11" s="100" customFormat="1" ht="19.05" customHeight="1" x14ac:dyDescent="0.35">
      <c r="A22" s="103"/>
      <c r="B22" s="163"/>
      <c r="C22" s="155"/>
      <c r="D22" s="56" t="s">
        <v>191</v>
      </c>
      <c r="E22" s="56">
        <v>1</v>
      </c>
      <c r="F22" s="98" t="s">
        <v>27</v>
      </c>
      <c r="G22" s="55">
        <v>2</v>
      </c>
      <c r="H22" s="98" t="s">
        <v>28</v>
      </c>
      <c r="I22" s="48">
        <v>639.18000000000006</v>
      </c>
      <c r="J22" s="55">
        <f t="shared" si="0"/>
        <v>1278.3600000000001</v>
      </c>
      <c r="K22" s="56" t="s">
        <v>233</v>
      </c>
    </row>
    <row r="23" spans="1:11" s="100" customFormat="1" ht="18.75" customHeight="1" x14ac:dyDescent="0.35">
      <c r="A23" s="103"/>
      <c r="B23" s="163"/>
      <c r="C23" s="155"/>
      <c r="D23" s="56" t="s">
        <v>191</v>
      </c>
      <c r="E23" s="56">
        <v>1</v>
      </c>
      <c r="F23" s="98" t="s">
        <v>27</v>
      </c>
      <c r="G23" s="55">
        <v>2</v>
      </c>
      <c r="H23" s="98" t="s">
        <v>28</v>
      </c>
      <c r="I23" s="48">
        <v>534.24</v>
      </c>
      <c r="J23" s="55">
        <f t="shared" si="0"/>
        <v>1068.48</v>
      </c>
      <c r="K23" s="56" t="s">
        <v>232</v>
      </c>
    </row>
    <row r="24" spans="1:11" s="100" customFormat="1" ht="18.75" customHeight="1" x14ac:dyDescent="0.35">
      <c r="A24" s="103"/>
      <c r="B24" s="163"/>
      <c r="C24" s="156"/>
      <c r="D24" s="56" t="s">
        <v>198</v>
      </c>
      <c r="E24" s="56">
        <v>1</v>
      </c>
      <c r="F24" s="98" t="s">
        <v>160</v>
      </c>
      <c r="G24" s="55">
        <v>1</v>
      </c>
      <c r="H24" s="98" t="s">
        <v>184</v>
      </c>
      <c r="I24" s="48">
        <v>6275.6239999999998</v>
      </c>
      <c r="J24" s="121">
        <f t="shared" si="0"/>
        <v>6275.6239999999998</v>
      </c>
      <c r="K24" s="56" t="s">
        <v>235</v>
      </c>
    </row>
    <row r="25" spans="1:11" s="100" customFormat="1" ht="17.649999999999999" x14ac:dyDescent="0.35">
      <c r="A25" s="99"/>
      <c r="B25" s="164"/>
      <c r="C25" s="134" t="s">
        <v>241</v>
      </c>
      <c r="D25" s="134"/>
      <c r="E25" s="134"/>
      <c r="F25" s="134"/>
      <c r="G25" s="134"/>
      <c r="H25" s="134"/>
      <c r="I25" s="48"/>
      <c r="J25" s="122">
        <f>SUM(J9:J24)</f>
        <v>625025.18399999989</v>
      </c>
      <c r="K25" s="107"/>
    </row>
    <row r="26" spans="1:11" s="100" customFormat="1" ht="17.649999999999999" x14ac:dyDescent="0.35">
      <c r="A26" s="99"/>
      <c r="B26" s="143" t="s">
        <v>30</v>
      </c>
      <c r="C26" s="139" t="s">
        <v>31</v>
      </c>
      <c r="D26" s="55" t="s">
        <v>202</v>
      </c>
      <c r="E26" s="55">
        <v>1</v>
      </c>
      <c r="F26" s="55" t="s">
        <v>205</v>
      </c>
      <c r="G26" s="98">
        <v>1</v>
      </c>
      <c r="H26" s="98" t="s">
        <v>184</v>
      </c>
      <c r="I26" s="48">
        <v>21668.52</v>
      </c>
      <c r="J26" s="55">
        <f>E26*G26*I26</f>
        <v>21668.52</v>
      </c>
      <c r="K26" s="109" t="s">
        <v>206</v>
      </c>
    </row>
    <row r="27" spans="1:11" s="100" customFormat="1" ht="17.649999999999999" x14ac:dyDescent="0.35">
      <c r="A27" s="103"/>
      <c r="B27" s="151"/>
      <c r="C27" s="140"/>
      <c r="D27" s="55" t="s">
        <v>203</v>
      </c>
      <c r="E27" s="55">
        <v>3</v>
      </c>
      <c r="F27" s="55" t="s">
        <v>205</v>
      </c>
      <c r="G27" s="98">
        <v>1</v>
      </c>
      <c r="H27" s="98" t="s">
        <v>184</v>
      </c>
      <c r="I27" s="48">
        <v>5181.2800000000007</v>
      </c>
      <c r="J27" s="55">
        <f t="shared" ref="J27:J90" si="1">E27*G27*I27</f>
        <v>15543.840000000002</v>
      </c>
      <c r="K27" s="109" t="s">
        <v>207</v>
      </c>
    </row>
    <row r="28" spans="1:11" s="100" customFormat="1" ht="17.649999999999999" x14ac:dyDescent="0.35">
      <c r="A28" s="103"/>
      <c r="B28" s="151"/>
      <c r="C28" s="140"/>
      <c r="D28" s="55" t="s">
        <v>204</v>
      </c>
      <c r="E28" s="55">
        <v>3</v>
      </c>
      <c r="F28" s="55" t="s">
        <v>205</v>
      </c>
      <c r="G28" s="98">
        <v>1</v>
      </c>
      <c r="H28" s="98" t="s">
        <v>184</v>
      </c>
      <c r="I28" s="48">
        <v>5181.2800000000007</v>
      </c>
      <c r="J28" s="55">
        <f t="shared" si="1"/>
        <v>15543.840000000002</v>
      </c>
      <c r="K28" s="109" t="s">
        <v>207</v>
      </c>
    </row>
    <row r="29" spans="1:11" s="100" customFormat="1" ht="17.649999999999999" x14ac:dyDescent="0.35">
      <c r="A29" s="103"/>
      <c r="B29" s="151"/>
      <c r="C29" s="140"/>
      <c r="D29" s="55" t="s">
        <v>208</v>
      </c>
      <c r="E29" s="55">
        <v>40</v>
      </c>
      <c r="F29" s="55" t="s">
        <v>177</v>
      </c>
      <c r="G29" s="98">
        <v>1</v>
      </c>
      <c r="H29" s="98" t="s">
        <v>184</v>
      </c>
      <c r="I29" s="48">
        <v>485.16200000000003</v>
      </c>
      <c r="J29" s="55">
        <f t="shared" si="1"/>
        <v>19406.480000000003</v>
      </c>
      <c r="K29" s="56"/>
    </row>
    <row r="30" spans="1:11" s="100" customFormat="1" ht="17.649999999999999" x14ac:dyDescent="0.35">
      <c r="A30" s="99"/>
      <c r="B30" s="143"/>
      <c r="C30" s="140"/>
      <c r="D30" s="55" t="s">
        <v>209</v>
      </c>
      <c r="E30" s="55">
        <v>50</v>
      </c>
      <c r="F30" s="55" t="s">
        <v>23</v>
      </c>
      <c r="G30" s="98">
        <v>1</v>
      </c>
      <c r="H30" s="98" t="s">
        <v>32</v>
      </c>
      <c r="I30" s="48">
        <v>424</v>
      </c>
      <c r="J30" s="55">
        <f t="shared" si="1"/>
        <v>21200</v>
      </c>
      <c r="K30" s="109" t="s">
        <v>217</v>
      </c>
    </row>
    <row r="31" spans="1:11" s="100" customFormat="1" ht="17.649999999999999" x14ac:dyDescent="0.35">
      <c r="A31" s="103"/>
      <c r="B31" s="151"/>
      <c r="C31" s="140"/>
      <c r="D31" s="56" t="s">
        <v>306</v>
      </c>
      <c r="E31" s="56">
        <v>2</v>
      </c>
      <c r="F31" s="56" t="s">
        <v>304</v>
      </c>
      <c r="G31" s="110">
        <v>1</v>
      </c>
      <c r="H31" s="98" t="s">
        <v>32</v>
      </c>
      <c r="I31" s="48">
        <v>8140.8</v>
      </c>
      <c r="J31" s="55">
        <f t="shared" si="1"/>
        <v>16281.6</v>
      </c>
      <c r="K31" s="56"/>
    </row>
    <row r="32" spans="1:11" s="100" customFormat="1" ht="17.649999999999999" x14ac:dyDescent="0.35">
      <c r="A32" s="99"/>
      <c r="B32" s="143"/>
      <c r="C32" s="140"/>
      <c r="D32" s="55" t="s">
        <v>216</v>
      </c>
      <c r="E32" s="98">
        <v>12</v>
      </c>
      <c r="F32" s="98" t="s">
        <v>33</v>
      </c>
      <c r="G32" s="98">
        <v>1</v>
      </c>
      <c r="H32" s="98" t="s">
        <v>32</v>
      </c>
      <c r="I32" s="48">
        <v>5605.2800000000007</v>
      </c>
      <c r="J32" s="55">
        <f t="shared" si="1"/>
        <v>67263.360000000015</v>
      </c>
      <c r="K32" s="109"/>
    </row>
    <row r="33" spans="1:11" s="100" customFormat="1" ht="17.649999999999999" x14ac:dyDescent="0.35">
      <c r="A33" s="103"/>
      <c r="B33" s="151"/>
      <c r="C33" s="140"/>
      <c r="D33" s="56" t="s">
        <v>218</v>
      </c>
      <c r="E33" s="110">
        <v>1</v>
      </c>
      <c r="F33" s="110" t="s">
        <v>160</v>
      </c>
      <c r="G33" s="98">
        <v>1</v>
      </c>
      <c r="H33" s="98" t="s">
        <v>32</v>
      </c>
      <c r="I33" s="48">
        <v>2606.54</v>
      </c>
      <c r="J33" s="55">
        <f t="shared" si="1"/>
        <v>2606.54</v>
      </c>
      <c r="K33" s="56" t="s">
        <v>219</v>
      </c>
    </row>
    <row r="34" spans="1:11" s="100" customFormat="1" ht="17.649999999999999" x14ac:dyDescent="0.35">
      <c r="A34" s="103"/>
      <c r="B34" s="151"/>
      <c r="C34" s="140"/>
      <c r="D34" s="111" t="s">
        <v>220</v>
      </c>
      <c r="E34" s="110">
        <v>1</v>
      </c>
      <c r="F34" s="110" t="s">
        <v>160</v>
      </c>
      <c r="G34" s="98">
        <v>1</v>
      </c>
      <c r="H34" s="98" t="s">
        <v>32</v>
      </c>
      <c r="I34" s="48">
        <v>34965.838400000001</v>
      </c>
      <c r="J34" s="121">
        <f t="shared" si="1"/>
        <v>34965.838400000001</v>
      </c>
      <c r="K34" s="56"/>
    </row>
    <row r="35" spans="1:11" s="100" customFormat="1" ht="17.649999999999999" x14ac:dyDescent="0.35">
      <c r="A35" s="103"/>
      <c r="B35" s="151"/>
      <c r="C35" s="140"/>
      <c r="D35" s="111" t="s">
        <v>231</v>
      </c>
      <c r="E35" s="110">
        <v>1</v>
      </c>
      <c r="F35" s="110" t="s">
        <v>160</v>
      </c>
      <c r="G35" s="98">
        <v>1</v>
      </c>
      <c r="H35" s="98" t="s">
        <v>184</v>
      </c>
      <c r="I35" s="48">
        <v>875.66600000000005</v>
      </c>
      <c r="J35" s="121">
        <f t="shared" si="1"/>
        <v>875.66600000000005</v>
      </c>
      <c r="K35" s="56"/>
    </row>
    <row r="36" spans="1:11" s="100" customFormat="1" ht="17.649999999999999" x14ac:dyDescent="0.35">
      <c r="A36" s="103"/>
      <c r="B36" s="151"/>
      <c r="C36" s="141"/>
      <c r="D36" s="111" t="s">
        <v>314</v>
      </c>
      <c r="E36" s="110">
        <v>1</v>
      </c>
      <c r="F36" s="110" t="s">
        <v>160</v>
      </c>
      <c r="G36" s="98">
        <v>1</v>
      </c>
      <c r="H36" s="98" t="s">
        <v>184</v>
      </c>
      <c r="I36" s="48">
        <v>10144.200000000001</v>
      </c>
      <c r="J36" s="55">
        <f t="shared" si="1"/>
        <v>10144.200000000001</v>
      </c>
      <c r="K36" s="56"/>
    </row>
    <row r="37" spans="1:11" s="100" customFormat="1" ht="17.649999999999999" x14ac:dyDescent="0.35">
      <c r="A37" s="103"/>
      <c r="B37" s="151"/>
      <c r="C37" s="139" t="s">
        <v>242</v>
      </c>
      <c r="D37" s="111" t="s">
        <v>300</v>
      </c>
      <c r="E37" s="110">
        <v>1</v>
      </c>
      <c r="F37" s="110" t="s">
        <v>160</v>
      </c>
      <c r="G37" s="98">
        <v>1</v>
      </c>
      <c r="H37" s="98" t="s">
        <v>184</v>
      </c>
      <c r="I37" s="48">
        <v>6611.22</v>
      </c>
      <c r="J37" s="55">
        <f t="shared" si="1"/>
        <v>6611.22</v>
      </c>
      <c r="K37" s="56"/>
    </row>
    <row r="38" spans="1:11" s="100" customFormat="1" ht="17.649999999999999" x14ac:dyDescent="0.35">
      <c r="A38" s="103"/>
      <c r="B38" s="151"/>
      <c r="C38" s="140"/>
      <c r="D38" s="56" t="s">
        <v>308</v>
      </c>
      <c r="E38" s="56">
        <v>1</v>
      </c>
      <c r="F38" s="110" t="s">
        <v>160</v>
      </c>
      <c r="G38" s="98">
        <v>1</v>
      </c>
      <c r="H38" s="98" t="s">
        <v>184</v>
      </c>
      <c r="I38" s="48">
        <v>524.70000000000005</v>
      </c>
      <c r="J38" s="55">
        <f t="shared" si="1"/>
        <v>524.70000000000005</v>
      </c>
      <c r="K38" s="56"/>
    </row>
    <row r="39" spans="1:11" s="100" customFormat="1" ht="17.649999999999999" x14ac:dyDescent="0.35">
      <c r="A39" s="103"/>
      <c r="B39" s="151"/>
      <c r="C39" s="141"/>
      <c r="D39" s="56" t="s">
        <v>301</v>
      </c>
      <c r="E39" s="56">
        <v>1</v>
      </c>
      <c r="F39" s="110" t="s">
        <v>160</v>
      </c>
      <c r="G39" s="98">
        <v>1</v>
      </c>
      <c r="H39" s="98" t="s">
        <v>184</v>
      </c>
      <c r="I39" s="48">
        <v>2365.92</v>
      </c>
      <c r="J39" s="55">
        <f t="shared" si="1"/>
        <v>2365.92</v>
      </c>
      <c r="K39" s="56"/>
    </row>
    <row r="40" spans="1:11" s="100" customFormat="1" ht="17.649999999999999" x14ac:dyDescent="0.35">
      <c r="A40" s="103"/>
      <c r="B40" s="151"/>
      <c r="C40" s="139" t="s">
        <v>111</v>
      </c>
      <c r="D40" s="56" t="s">
        <v>307</v>
      </c>
      <c r="E40" s="56">
        <v>10</v>
      </c>
      <c r="F40" s="110" t="s">
        <v>183</v>
      </c>
      <c r="G40" s="98">
        <v>1</v>
      </c>
      <c r="H40" s="98" t="s">
        <v>184</v>
      </c>
      <c r="I40" s="48">
        <v>2544</v>
      </c>
      <c r="J40" s="55">
        <f t="shared" si="1"/>
        <v>25440</v>
      </c>
      <c r="K40" s="56"/>
    </row>
    <row r="41" spans="1:11" s="100" customFormat="1" ht="17.649999999999999" x14ac:dyDescent="0.35">
      <c r="A41" s="103"/>
      <c r="B41" s="151"/>
      <c r="C41" s="140"/>
      <c r="D41" s="56" t="s">
        <v>221</v>
      </c>
      <c r="E41" s="110">
        <v>6</v>
      </c>
      <c r="F41" s="110" t="s">
        <v>183</v>
      </c>
      <c r="G41" s="98">
        <v>1</v>
      </c>
      <c r="H41" s="98" t="s">
        <v>184</v>
      </c>
      <c r="I41" s="48">
        <v>6957.84</v>
      </c>
      <c r="J41" s="55">
        <f t="shared" si="1"/>
        <v>41747.040000000001</v>
      </c>
      <c r="K41" s="56"/>
    </row>
    <row r="42" spans="1:11" s="100" customFormat="1" ht="17.649999999999999" x14ac:dyDescent="0.35">
      <c r="A42" s="103"/>
      <c r="B42" s="151"/>
      <c r="C42" s="140"/>
      <c r="D42" s="56" t="s">
        <v>182</v>
      </c>
      <c r="E42" s="110">
        <v>5</v>
      </c>
      <c r="F42" s="110" t="s">
        <v>183</v>
      </c>
      <c r="G42" s="98">
        <v>1</v>
      </c>
      <c r="H42" s="98" t="s">
        <v>184</v>
      </c>
      <c r="I42" s="48">
        <v>3120.6400000000003</v>
      </c>
      <c r="J42" s="55">
        <f t="shared" si="1"/>
        <v>15603.2</v>
      </c>
      <c r="K42" s="56"/>
    </row>
    <row r="43" spans="1:11" s="100" customFormat="1" ht="17.649999999999999" x14ac:dyDescent="0.35">
      <c r="A43" s="103"/>
      <c r="B43" s="151"/>
      <c r="C43" s="141"/>
      <c r="D43" s="56" t="s">
        <v>236</v>
      </c>
      <c r="E43" s="110">
        <v>1</v>
      </c>
      <c r="F43" s="110" t="s">
        <v>160</v>
      </c>
      <c r="G43" s="98">
        <v>1</v>
      </c>
      <c r="H43" s="98" t="s">
        <v>184</v>
      </c>
      <c r="I43" s="48">
        <v>6.36</v>
      </c>
      <c r="J43" s="55">
        <f t="shared" si="1"/>
        <v>6.36</v>
      </c>
      <c r="K43" s="56"/>
    </row>
    <row r="44" spans="1:11" s="100" customFormat="1" ht="17.649999999999999" x14ac:dyDescent="0.35">
      <c r="A44" s="99"/>
      <c r="B44" s="143"/>
      <c r="C44" s="134" t="s">
        <v>35</v>
      </c>
      <c r="D44" s="134"/>
      <c r="E44" s="134"/>
      <c r="F44" s="134"/>
      <c r="G44" s="134"/>
      <c r="H44" s="134"/>
      <c r="I44" s="48"/>
      <c r="J44" s="122">
        <f>SUM(J26:J43)</f>
        <v>317798.32440000004</v>
      </c>
      <c r="K44" s="107"/>
    </row>
    <row r="45" spans="1:11" s="100" customFormat="1" ht="19.05" customHeight="1" x14ac:dyDescent="0.35">
      <c r="A45" s="99"/>
      <c r="B45" s="143" t="s">
        <v>36</v>
      </c>
      <c r="C45" s="55" t="s">
        <v>305</v>
      </c>
      <c r="D45" s="55" t="s">
        <v>72</v>
      </c>
      <c r="E45" s="55">
        <v>105</v>
      </c>
      <c r="F45" s="55" t="s">
        <v>62</v>
      </c>
      <c r="G45" s="98">
        <v>1</v>
      </c>
      <c r="H45" s="98" t="s">
        <v>24</v>
      </c>
      <c r="I45" s="48">
        <v>114.48</v>
      </c>
      <c r="J45" s="55">
        <f t="shared" si="1"/>
        <v>12020.4</v>
      </c>
      <c r="K45" s="55"/>
    </row>
    <row r="46" spans="1:11" s="100" customFormat="1" ht="18.75" customHeight="1" x14ac:dyDescent="0.35">
      <c r="A46" s="99"/>
      <c r="B46" s="143"/>
      <c r="C46" s="149" t="s">
        <v>38</v>
      </c>
      <c r="D46" s="134"/>
      <c r="E46" s="134"/>
      <c r="F46" s="134"/>
      <c r="G46" s="134"/>
      <c r="H46" s="134"/>
      <c r="I46" s="48"/>
      <c r="J46" s="113">
        <f>SUM(J45:J45)</f>
        <v>12020.4</v>
      </c>
      <c r="K46" s="98"/>
    </row>
    <row r="47" spans="1:11" s="100" customFormat="1" ht="17.649999999999999" x14ac:dyDescent="0.35">
      <c r="A47" s="99"/>
      <c r="B47" s="150" t="s">
        <v>39</v>
      </c>
      <c r="C47" s="152" t="s">
        <v>280</v>
      </c>
      <c r="D47" s="114" t="s">
        <v>257</v>
      </c>
      <c r="E47" s="55">
        <v>1</v>
      </c>
      <c r="F47" s="98" t="s">
        <v>40</v>
      </c>
      <c r="G47" s="55">
        <v>1</v>
      </c>
      <c r="H47" s="98" t="s">
        <v>41</v>
      </c>
      <c r="I47" s="48">
        <v>583</v>
      </c>
      <c r="J47" s="55">
        <f t="shared" si="1"/>
        <v>583</v>
      </c>
      <c r="K47" s="107" t="s">
        <v>214</v>
      </c>
    </row>
    <row r="48" spans="1:11" s="100" customFormat="1" ht="17.649999999999999" x14ac:dyDescent="0.35">
      <c r="A48" s="103"/>
      <c r="B48" s="150"/>
      <c r="C48" s="152"/>
      <c r="D48" s="114" t="s">
        <v>258</v>
      </c>
      <c r="E48" s="55">
        <v>14</v>
      </c>
      <c r="F48" s="98" t="s">
        <v>40</v>
      </c>
      <c r="G48" s="55">
        <v>1</v>
      </c>
      <c r="H48" s="98" t="s">
        <v>41</v>
      </c>
      <c r="I48" s="48">
        <v>583</v>
      </c>
      <c r="J48" s="55">
        <f t="shared" si="1"/>
        <v>8162</v>
      </c>
      <c r="K48" s="107"/>
    </row>
    <row r="49" spans="1:11" s="100" customFormat="1" ht="17.649999999999999" x14ac:dyDescent="0.35">
      <c r="A49" s="103"/>
      <c r="B49" s="150"/>
      <c r="C49" s="152"/>
      <c r="D49" s="114" t="s">
        <v>259</v>
      </c>
      <c r="E49" s="55">
        <v>5</v>
      </c>
      <c r="F49" s="98" t="s">
        <v>40</v>
      </c>
      <c r="G49" s="55">
        <v>1</v>
      </c>
      <c r="H49" s="98" t="s">
        <v>41</v>
      </c>
      <c r="I49" s="48">
        <v>477</v>
      </c>
      <c r="J49" s="55">
        <f t="shared" si="1"/>
        <v>2385</v>
      </c>
      <c r="K49" s="110"/>
    </row>
    <row r="50" spans="1:11" s="100" customFormat="1" ht="17.649999999999999" x14ac:dyDescent="0.35">
      <c r="A50" s="103"/>
      <c r="B50" s="150"/>
      <c r="C50" s="152"/>
      <c r="D50" s="153" t="s">
        <v>260</v>
      </c>
      <c r="E50" s="55">
        <v>2</v>
      </c>
      <c r="F50" s="98" t="s">
        <v>40</v>
      </c>
      <c r="G50" s="55">
        <v>1</v>
      </c>
      <c r="H50" s="98" t="s">
        <v>41</v>
      </c>
      <c r="I50" s="48">
        <v>477</v>
      </c>
      <c r="J50" s="55">
        <f t="shared" si="1"/>
        <v>954</v>
      </c>
      <c r="K50" s="107"/>
    </row>
    <row r="51" spans="1:11" s="100" customFormat="1" ht="17.649999999999999" x14ac:dyDescent="0.35">
      <c r="A51" s="103"/>
      <c r="B51" s="150"/>
      <c r="C51" s="152"/>
      <c r="D51" s="154"/>
      <c r="E51" s="55">
        <v>1</v>
      </c>
      <c r="F51" s="98" t="s">
        <v>40</v>
      </c>
      <c r="G51" s="55">
        <v>1</v>
      </c>
      <c r="H51" s="98" t="s">
        <v>41</v>
      </c>
      <c r="I51" s="48">
        <v>530</v>
      </c>
      <c r="J51" s="55">
        <f t="shared" si="1"/>
        <v>530</v>
      </c>
      <c r="K51" s="107" t="s">
        <v>256</v>
      </c>
    </row>
    <row r="52" spans="1:11" s="100" customFormat="1" ht="17.649999999999999" x14ac:dyDescent="0.35">
      <c r="A52" s="103"/>
      <c r="B52" s="150"/>
      <c r="C52" s="152"/>
      <c r="D52" s="114" t="s">
        <v>261</v>
      </c>
      <c r="E52" s="55">
        <v>1</v>
      </c>
      <c r="F52" s="98" t="s">
        <v>40</v>
      </c>
      <c r="G52" s="55">
        <v>1</v>
      </c>
      <c r="H52" s="98" t="s">
        <v>41</v>
      </c>
      <c r="I52" s="48">
        <v>583</v>
      </c>
      <c r="J52" s="55">
        <f t="shared" si="1"/>
        <v>583</v>
      </c>
      <c r="K52" s="107"/>
    </row>
    <row r="53" spans="1:11" s="100" customFormat="1" ht="17.649999999999999" x14ac:dyDescent="0.35">
      <c r="A53" s="103"/>
      <c r="B53" s="150"/>
      <c r="C53" s="152"/>
      <c r="D53" s="114" t="s">
        <v>262</v>
      </c>
      <c r="E53" s="55">
        <v>1</v>
      </c>
      <c r="F53" s="98" t="s">
        <v>40</v>
      </c>
      <c r="G53" s="55">
        <v>1</v>
      </c>
      <c r="H53" s="98" t="s">
        <v>41</v>
      </c>
      <c r="I53" s="48">
        <v>477</v>
      </c>
      <c r="J53" s="55">
        <f t="shared" si="1"/>
        <v>477</v>
      </c>
      <c r="K53" s="107"/>
    </row>
    <row r="54" spans="1:11" s="100" customFormat="1" ht="17.649999999999999" x14ac:dyDescent="0.35">
      <c r="A54" s="103"/>
      <c r="B54" s="150"/>
      <c r="C54" s="152"/>
      <c r="D54" s="114" t="s">
        <v>263</v>
      </c>
      <c r="E54" s="55">
        <v>2</v>
      </c>
      <c r="F54" s="98" t="s">
        <v>40</v>
      </c>
      <c r="G54" s="55">
        <v>1</v>
      </c>
      <c r="H54" s="98" t="s">
        <v>41</v>
      </c>
      <c r="I54" s="48">
        <v>583</v>
      </c>
      <c r="J54" s="55">
        <f t="shared" si="1"/>
        <v>1166</v>
      </c>
      <c r="K54" s="107"/>
    </row>
    <row r="55" spans="1:11" s="100" customFormat="1" ht="17.649999999999999" x14ac:dyDescent="0.35">
      <c r="A55" s="103"/>
      <c r="B55" s="150"/>
      <c r="C55" s="152"/>
      <c r="D55" s="114" t="s">
        <v>265</v>
      </c>
      <c r="E55" s="55">
        <v>2</v>
      </c>
      <c r="F55" s="98" t="s">
        <v>40</v>
      </c>
      <c r="G55" s="55">
        <v>1</v>
      </c>
      <c r="H55" s="98" t="s">
        <v>41</v>
      </c>
      <c r="I55" s="48">
        <v>477</v>
      </c>
      <c r="J55" s="55">
        <f t="shared" si="1"/>
        <v>954</v>
      </c>
      <c r="K55" s="107"/>
    </row>
    <row r="56" spans="1:11" s="100" customFormat="1" ht="17.649999999999999" x14ac:dyDescent="0.35">
      <c r="A56" s="103"/>
      <c r="B56" s="150"/>
      <c r="C56" s="152"/>
      <c r="D56" s="114" t="s">
        <v>264</v>
      </c>
      <c r="E56" s="55">
        <v>2</v>
      </c>
      <c r="F56" s="98" t="s">
        <v>40</v>
      </c>
      <c r="G56" s="55">
        <v>1</v>
      </c>
      <c r="H56" s="98" t="s">
        <v>41</v>
      </c>
      <c r="I56" s="48">
        <v>1272</v>
      </c>
      <c r="J56" s="55">
        <f t="shared" si="1"/>
        <v>2544</v>
      </c>
      <c r="K56" s="107"/>
    </row>
    <row r="57" spans="1:11" s="100" customFormat="1" ht="17.649999999999999" x14ac:dyDescent="0.35">
      <c r="A57" s="103"/>
      <c r="B57" s="150"/>
      <c r="C57" s="152"/>
      <c r="D57" s="114" t="s">
        <v>266</v>
      </c>
      <c r="E57" s="55">
        <v>3</v>
      </c>
      <c r="F57" s="98" t="s">
        <v>40</v>
      </c>
      <c r="G57" s="55">
        <v>1</v>
      </c>
      <c r="H57" s="98" t="s">
        <v>41</v>
      </c>
      <c r="I57" s="48">
        <v>583</v>
      </c>
      <c r="J57" s="55">
        <f t="shared" si="1"/>
        <v>1749</v>
      </c>
      <c r="K57" s="107"/>
    </row>
    <row r="58" spans="1:11" s="100" customFormat="1" ht="17.649999999999999" x14ac:dyDescent="0.35">
      <c r="A58" s="103"/>
      <c r="B58" s="150"/>
      <c r="C58" s="146"/>
      <c r="D58" s="115" t="s">
        <v>267</v>
      </c>
      <c r="E58" s="104">
        <v>3</v>
      </c>
      <c r="F58" s="108" t="s">
        <v>40</v>
      </c>
      <c r="G58" s="104">
        <v>1</v>
      </c>
      <c r="H58" s="108" t="s">
        <v>41</v>
      </c>
      <c r="I58" s="48">
        <v>477</v>
      </c>
      <c r="J58" s="55">
        <f t="shared" si="1"/>
        <v>1431</v>
      </c>
      <c r="K58" s="108"/>
    </row>
    <row r="59" spans="1:11" s="100" customFormat="1" ht="17.649999999999999" x14ac:dyDescent="0.35">
      <c r="A59" s="103"/>
      <c r="B59" s="150"/>
      <c r="C59" s="152" t="s">
        <v>268</v>
      </c>
      <c r="D59" s="54" t="s">
        <v>271</v>
      </c>
      <c r="E59" s="54">
        <v>1</v>
      </c>
      <c r="F59" s="54" t="s">
        <v>40</v>
      </c>
      <c r="G59" s="54">
        <v>2</v>
      </c>
      <c r="H59" s="54" t="s">
        <v>37</v>
      </c>
      <c r="I59" s="48">
        <v>1099.22</v>
      </c>
      <c r="J59" s="55">
        <f t="shared" si="1"/>
        <v>2198.44</v>
      </c>
      <c r="K59" s="54" t="s">
        <v>75</v>
      </c>
    </row>
    <row r="60" spans="1:11" s="100" customFormat="1" ht="17.649999999999999" x14ac:dyDescent="0.35">
      <c r="A60" s="103"/>
      <c r="B60" s="150"/>
      <c r="C60" s="152"/>
      <c r="D60" s="54" t="s">
        <v>272</v>
      </c>
      <c r="E60" s="54">
        <v>5</v>
      </c>
      <c r="F60" s="54" t="s">
        <v>40</v>
      </c>
      <c r="G60" s="54">
        <v>1</v>
      </c>
      <c r="H60" s="54" t="s">
        <v>37</v>
      </c>
      <c r="I60" s="48">
        <v>1099.22</v>
      </c>
      <c r="J60" s="55">
        <f t="shared" si="1"/>
        <v>5496.1</v>
      </c>
      <c r="K60" s="54" t="s">
        <v>75</v>
      </c>
    </row>
    <row r="61" spans="1:11" s="100" customFormat="1" ht="17.649999999999999" x14ac:dyDescent="0.35">
      <c r="A61" s="103"/>
      <c r="B61" s="150"/>
      <c r="C61" s="152"/>
      <c r="D61" s="54" t="s">
        <v>273</v>
      </c>
      <c r="E61" s="54">
        <v>3</v>
      </c>
      <c r="F61" s="54" t="s">
        <v>40</v>
      </c>
      <c r="G61" s="54">
        <v>1</v>
      </c>
      <c r="H61" s="54" t="s">
        <v>37</v>
      </c>
      <c r="I61" s="48">
        <v>1099.22</v>
      </c>
      <c r="J61" s="55">
        <f t="shared" si="1"/>
        <v>3297.66</v>
      </c>
      <c r="K61" s="54" t="s">
        <v>75</v>
      </c>
    </row>
    <row r="62" spans="1:11" s="100" customFormat="1" ht="19.149999999999999" customHeight="1" x14ac:dyDescent="0.35">
      <c r="A62" s="103"/>
      <c r="B62" s="150"/>
      <c r="C62" s="152"/>
      <c r="D62" s="54" t="s">
        <v>274</v>
      </c>
      <c r="E62" s="54">
        <v>1</v>
      </c>
      <c r="F62" s="54" t="s">
        <v>40</v>
      </c>
      <c r="G62" s="54">
        <v>1</v>
      </c>
      <c r="H62" s="54" t="s">
        <v>37</v>
      </c>
      <c r="I62" s="48">
        <v>1299.5600000000002</v>
      </c>
      <c r="J62" s="55">
        <f t="shared" si="1"/>
        <v>1299.5600000000002</v>
      </c>
      <c r="K62" s="54" t="s">
        <v>302</v>
      </c>
    </row>
    <row r="63" spans="1:11" s="100" customFormat="1" ht="17.649999999999999" x14ac:dyDescent="0.35">
      <c r="A63" s="103"/>
      <c r="B63" s="150"/>
      <c r="C63" s="152"/>
      <c r="D63" s="54" t="s">
        <v>275</v>
      </c>
      <c r="E63" s="54">
        <v>3</v>
      </c>
      <c r="F63" s="54" t="s">
        <v>40</v>
      </c>
      <c r="G63" s="54">
        <v>1</v>
      </c>
      <c r="H63" s="54" t="s">
        <v>37</v>
      </c>
      <c r="I63" s="48">
        <v>1099.22</v>
      </c>
      <c r="J63" s="55">
        <f t="shared" si="1"/>
        <v>3297.66</v>
      </c>
      <c r="K63" s="54" t="s">
        <v>75</v>
      </c>
    </row>
    <row r="64" spans="1:11" s="100" customFormat="1" ht="17.649999999999999" x14ac:dyDescent="0.35">
      <c r="A64" s="103"/>
      <c r="B64" s="150"/>
      <c r="C64" s="152"/>
      <c r="D64" s="54" t="s">
        <v>276</v>
      </c>
      <c r="E64" s="54">
        <v>2</v>
      </c>
      <c r="F64" s="54" t="s">
        <v>40</v>
      </c>
      <c r="G64" s="54">
        <v>1</v>
      </c>
      <c r="H64" s="54" t="s">
        <v>37</v>
      </c>
      <c r="I64" s="48">
        <v>1099.22</v>
      </c>
      <c r="J64" s="55">
        <f t="shared" si="1"/>
        <v>2198.44</v>
      </c>
      <c r="K64" s="54" t="s">
        <v>75</v>
      </c>
    </row>
    <row r="65" spans="1:11" s="100" customFormat="1" ht="24.75" x14ac:dyDescent="0.35">
      <c r="A65" s="103"/>
      <c r="B65" s="150"/>
      <c r="C65" s="152"/>
      <c r="D65" s="54" t="s">
        <v>277</v>
      </c>
      <c r="E65" s="54">
        <v>1</v>
      </c>
      <c r="F65" s="54" t="s">
        <v>40</v>
      </c>
      <c r="G65" s="54">
        <v>1</v>
      </c>
      <c r="H65" s="54" t="s">
        <v>37</v>
      </c>
      <c r="I65" s="48">
        <v>1299.5600000000002</v>
      </c>
      <c r="J65" s="55">
        <f t="shared" si="1"/>
        <v>1299.5600000000002</v>
      </c>
      <c r="K65" s="54" t="s">
        <v>303</v>
      </c>
    </row>
    <row r="66" spans="1:11" s="100" customFormat="1" ht="17.649999999999999" x14ac:dyDescent="0.35">
      <c r="A66" s="103"/>
      <c r="B66" s="150"/>
      <c r="C66" s="152"/>
      <c r="D66" s="54" t="s">
        <v>278</v>
      </c>
      <c r="E66" s="54">
        <v>3</v>
      </c>
      <c r="F66" s="54" t="s">
        <v>279</v>
      </c>
      <c r="G66" s="54">
        <v>1</v>
      </c>
      <c r="H66" s="54" t="s">
        <v>37</v>
      </c>
      <c r="I66" s="48">
        <v>1099.22</v>
      </c>
      <c r="J66" s="55">
        <f t="shared" si="1"/>
        <v>3297.66</v>
      </c>
      <c r="K66" s="54" t="s">
        <v>75</v>
      </c>
    </row>
    <row r="67" spans="1:11" s="100" customFormat="1" ht="17.649999999999999" x14ac:dyDescent="0.35">
      <c r="A67" s="103"/>
      <c r="B67" s="150"/>
      <c r="C67" s="152"/>
      <c r="D67" s="54" t="s">
        <v>269</v>
      </c>
      <c r="E67" s="54">
        <v>1</v>
      </c>
      <c r="F67" s="54" t="s">
        <v>160</v>
      </c>
      <c r="G67" s="54">
        <v>1</v>
      </c>
      <c r="H67" s="54" t="s">
        <v>184</v>
      </c>
      <c r="I67" s="48">
        <v>10796.1</v>
      </c>
      <c r="J67" s="55">
        <f t="shared" si="1"/>
        <v>10796.1</v>
      </c>
      <c r="K67" s="54" t="s">
        <v>270</v>
      </c>
    </row>
    <row r="68" spans="1:11" s="100" customFormat="1" ht="18.75" customHeight="1" x14ac:dyDescent="0.35">
      <c r="A68" s="103"/>
      <c r="B68" s="151"/>
      <c r="C68" s="155" t="s">
        <v>281</v>
      </c>
      <c r="D68" s="105" t="s">
        <v>282</v>
      </c>
      <c r="E68" s="105">
        <v>6</v>
      </c>
      <c r="F68" s="112" t="s">
        <v>40</v>
      </c>
      <c r="G68" s="105">
        <v>1</v>
      </c>
      <c r="H68" s="112" t="s">
        <v>41</v>
      </c>
      <c r="I68" s="48">
        <v>2332</v>
      </c>
      <c r="J68" s="55">
        <f t="shared" si="1"/>
        <v>13992</v>
      </c>
      <c r="K68" s="112" t="s">
        <v>285</v>
      </c>
    </row>
    <row r="69" spans="1:11" s="100" customFormat="1" ht="18.75" customHeight="1" x14ac:dyDescent="0.35">
      <c r="A69" s="103"/>
      <c r="B69" s="151"/>
      <c r="C69" s="155"/>
      <c r="D69" s="56" t="s">
        <v>284</v>
      </c>
      <c r="E69" s="56">
        <v>1</v>
      </c>
      <c r="F69" s="98" t="s">
        <v>40</v>
      </c>
      <c r="G69" s="56">
        <v>1</v>
      </c>
      <c r="H69" s="98" t="s">
        <v>41</v>
      </c>
      <c r="I69" s="48">
        <v>2332</v>
      </c>
      <c r="J69" s="55">
        <f t="shared" si="1"/>
        <v>2332</v>
      </c>
      <c r="K69" s="110" t="s">
        <v>285</v>
      </c>
    </row>
    <row r="70" spans="1:11" s="100" customFormat="1" ht="18.75" customHeight="1" x14ac:dyDescent="0.35">
      <c r="A70" s="103"/>
      <c r="B70" s="151"/>
      <c r="C70" s="155"/>
      <c r="D70" s="55" t="s">
        <v>283</v>
      </c>
      <c r="E70" s="56">
        <v>5</v>
      </c>
      <c r="F70" s="98" t="s">
        <v>40</v>
      </c>
      <c r="G70" s="56">
        <v>1</v>
      </c>
      <c r="H70" s="98" t="s">
        <v>41</v>
      </c>
      <c r="I70" s="48">
        <v>2650</v>
      </c>
      <c r="J70" s="55">
        <f t="shared" si="1"/>
        <v>13250</v>
      </c>
      <c r="K70" s="110" t="s">
        <v>285</v>
      </c>
    </row>
    <row r="71" spans="1:11" s="100" customFormat="1" ht="18.75" customHeight="1" x14ac:dyDescent="0.35">
      <c r="A71" s="103"/>
      <c r="B71" s="151"/>
      <c r="C71" s="155"/>
      <c r="D71" s="55" t="s">
        <v>288</v>
      </c>
      <c r="E71" s="56">
        <v>1</v>
      </c>
      <c r="F71" s="98" t="s">
        <v>40</v>
      </c>
      <c r="G71" s="98">
        <v>2</v>
      </c>
      <c r="H71" s="98" t="s">
        <v>171</v>
      </c>
      <c r="I71" s="48">
        <v>1908</v>
      </c>
      <c r="J71" s="55">
        <f t="shared" si="1"/>
        <v>3816</v>
      </c>
      <c r="K71" s="110" t="s">
        <v>286</v>
      </c>
    </row>
    <row r="72" spans="1:11" s="100" customFormat="1" ht="19.05" customHeight="1" x14ac:dyDescent="0.35">
      <c r="A72" s="99"/>
      <c r="B72" s="151"/>
      <c r="C72" s="155"/>
      <c r="D72" s="55" t="s">
        <v>287</v>
      </c>
      <c r="E72" s="55">
        <v>4</v>
      </c>
      <c r="F72" s="98" t="s">
        <v>40</v>
      </c>
      <c r="G72" s="98">
        <v>3</v>
      </c>
      <c r="H72" s="98" t="s">
        <v>171</v>
      </c>
      <c r="I72" s="48">
        <v>2226</v>
      </c>
      <c r="J72" s="55">
        <f t="shared" si="1"/>
        <v>26712</v>
      </c>
      <c r="K72" s="110" t="s">
        <v>286</v>
      </c>
    </row>
    <row r="73" spans="1:11" s="100" customFormat="1" ht="19.05" customHeight="1" x14ac:dyDescent="0.35">
      <c r="A73" s="103"/>
      <c r="B73" s="151"/>
      <c r="C73" s="156"/>
      <c r="D73" s="56" t="s">
        <v>289</v>
      </c>
      <c r="E73" s="56">
        <v>1</v>
      </c>
      <c r="F73" s="98" t="s">
        <v>40</v>
      </c>
      <c r="G73" s="98">
        <v>3</v>
      </c>
      <c r="H73" s="98" t="s">
        <v>171</v>
      </c>
      <c r="I73" s="48">
        <v>2544</v>
      </c>
      <c r="J73" s="55">
        <f t="shared" si="1"/>
        <v>7632</v>
      </c>
      <c r="K73" s="110" t="s">
        <v>286</v>
      </c>
    </row>
    <row r="74" spans="1:11" s="100" customFormat="1" ht="19.899999999999999" customHeight="1" x14ac:dyDescent="0.35">
      <c r="A74" s="99"/>
      <c r="B74" s="143"/>
      <c r="C74" s="133" t="s">
        <v>42</v>
      </c>
      <c r="D74" s="134"/>
      <c r="E74" s="134"/>
      <c r="F74" s="134"/>
      <c r="G74" s="134"/>
      <c r="H74" s="134"/>
      <c r="I74" s="48"/>
      <c r="J74" s="106">
        <f>SUM(J47:J73)</f>
        <v>122433.18</v>
      </c>
      <c r="K74" s="107"/>
    </row>
    <row r="75" spans="1:11" s="100" customFormat="1" ht="19.05" customHeight="1" x14ac:dyDescent="0.35">
      <c r="A75" s="99"/>
      <c r="B75" s="128" t="s">
        <v>78</v>
      </c>
      <c r="C75" s="55" t="s">
        <v>318</v>
      </c>
      <c r="D75" s="55" t="s">
        <v>319</v>
      </c>
      <c r="E75" s="55">
        <v>1</v>
      </c>
      <c r="F75" s="55" t="s">
        <v>160</v>
      </c>
      <c r="G75" s="55">
        <v>1</v>
      </c>
      <c r="H75" s="55" t="s">
        <v>184</v>
      </c>
      <c r="I75" s="48">
        <v>31800</v>
      </c>
      <c r="J75" s="55">
        <f t="shared" si="1"/>
        <v>31800</v>
      </c>
      <c r="K75" s="55"/>
    </row>
    <row r="76" spans="1:11" s="100" customFormat="1" ht="19.05" customHeight="1" x14ac:dyDescent="0.35">
      <c r="A76" s="99"/>
      <c r="B76" s="143"/>
      <c r="C76" s="133" t="s">
        <v>48</v>
      </c>
      <c r="D76" s="133"/>
      <c r="E76" s="133"/>
      <c r="F76" s="133"/>
      <c r="G76" s="133"/>
      <c r="H76" s="133"/>
      <c r="I76" s="48"/>
      <c r="J76" s="106">
        <f>SUM(J75:J75)</f>
        <v>31800</v>
      </c>
      <c r="K76" s="98"/>
    </row>
    <row r="77" spans="1:11" s="100" customFormat="1" ht="17.649999999999999" x14ac:dyDescent="0.35">
      <c r="A77" s="99"/>
      <c r="B77" s="135" t="s">
        <v>0</v>
      </c>
      <c r="C77" s="98" t="s">
        <v>44</v>
      </c>
      <c r="D77" s="98"/>
      <c r="E77" s="55">
        <v>2</v>
      </c>
      <c r="F77" s="98" t="s">
        <v>23</v>
      </c>
      <c r="G77" s="55">
        <v>1</v>
      </c>
      <c r="H77" s="98" t="s">
        <v>37</v>
      </c>
      <c r="I77" s="48">
        <v>2000.22</v>
      </c>
      <c r="J77" s="55">
        <f t="shared" si="1"/>
        <v>4000.44</v>
      </c>
      <c r="K77" s="55"/>
    </row>
    <row r="78" spans="1:11" s="100" customFormat="1" ht="17.649999999999999" x14ac:dyDescent="0.35">
      <c r="A78" s="99"/>
      <c r="B78" s="136"/>
      <c r="C78" s="98" t="s">
        <v>45</v>
      </c>
      <c r="D78" s="98"/>
      <c r="E78" s="98">
        <v>2</v>
      </c>
      <c r="F78" s="98" t="s">
        <v>23</v>
      </c>
      <c r="G78" s="98">
        <v>1</v>
      </c>
      <c r="H78" s="98" t="s">
        <v>24</v>
      </c>
      <c r="I78" s="48">
        <v>2650</v>
      </c>
      <c r="J78" s="55">
        <f t="shared" si="1"/>
        <v>5300</v>
      </c>
      <c r="K78" s="55"/>
    </row>
    <row r="79" spans="1:11" s="33" customFormat="1" ht="19.05" customHeight="1" x14ac:dyDescent="0.35">
      <c r="A79" s="36"/>
      <c r="B79" s="136"/>
      <c r="C79" s="19" t="s">
        <v>63</v>
      </c>
      <c r="D79" s="19"/>
      <c r="E79" s="19">
        <v>1</v>
      </c>
      <c r="F79" s="19" t="s">
        <v>43</v>
      </c>
      <c r="G79" s="19">
        <v>1</v>
      </c>
      <c r="H79" s="19" t="s">
        <v>24</v>
      </c>
      <c r="I79" s="27">
        <v>1499.9999999999986</v>
      </c>
      <c r="J79" s="34">
        <f t="shared" si="1"/>
        <v>1499.9999999999986</v>
      </c>
      <c r="K79" s="19"/>
    </row>
    <row r="80" spans="1:11" s="33" customFormat="1" ht="19.05" customHeight="1" x14ac:dyDescent="0.35">
      <c r="A80" s="36"/>
      <c r="B80" s="136"/>
      <c r="C80" s="19" t="s">
        <v>46</v>
      </c>
      <c r="D80" s="19"/>
      <c r="E80" s="19">
        <v>1</v>
      </c>
      <c r="F80" s="19" t="s">
        <v>43</v>
      </c>
      <c r="G80" s="34">
        <v>1</v>
      </c>
      <c r="H80" s="34" t="s">
        <v>37</v>
      </c>
      <c r="I80" s="27">
        <v>800.00000000000011</v>
      </c>
      <c r="J80" s="34">
        <f t="shared" si="1"/>
        <v>800.00000000000011</v>
      </c>
      <c r="K80" s="19"/>
    </row>
    <row r="81" spans="1:11" s="33" customFormat="1" ht="17.649999999999999" x14ac:dyDescent="0.35">
      <c r="A81" s="36"/>
      <c r="B81" s="136"/>
      <c r="C81" s="142" t="s">
        <v>47</v>
      </c>
      <c r="D81" s="142"/>
      <c r="E81" s="142"/>
      <c r="F81" s="142"/>
      <c r="G81" s="142"/>
      <c r="H81" s="142"/>
      <c r="I81" s="27"/>
      <c r="J81" s="45">
        <f>SUM(J77:J80)</f>
        <v>11600.439999999999</v>
      </c>
      <c r="K81" s="19"/>
    </row>
    <row r="82" spans="1:11" s="33" customFormat="1" ht="17.649999999999999" x14ac:dyDescent="0.35">
      <c r="A82" s="36"/>
      <c r="B82" s="136" t="s">
        <v>309</v>
      </c>
      <c r="C82" s="55" t="s">
        <v>80</v>
      </c>
      <c r="D82" s="55" t="s">
        <v>81</v>
      </c>
      <c r="E82" s="55">
        <v>120</v>
      </c>
      <c r="F82" s="55" t="s">
        <v>82</v>
      </c>
      <c r="G82" s="98">
        <v>1</v>
      </c>
      <c r="H82" s="98" t="s">
        <v>24</v>
      </c>
      <c r="I82" s="27">
        <v>116.60000000000001</v>
      </c>
      <c r="J82" s="34">
        <f t="shared" si="1"/>
        <v>13992.000000000002</v>
      </c>
      <c r="K82" s="55" t="s">
        <v>83</v>
      </c>
    </row>
    <row r="83" spans="1:11" s="100" customFormat="1" ht="18.75" customHeight="1" x14ac:dyDescent="0.35">
      <c r="A83" s="99"/>
      <c r="B83" s="137"/>
      <c r="C83" s="54" t="s">
        <v>95</v>
      </c>
      <c r="D83" s="54" t="s">
        <v>73</v>
      </c>
      <c r="E83" s="54">
        <v>80</v>
      </c>
      <c r="F83" s="54" t="s">
        <v>50</v>
      </c>
      <c r="G83" s="54">
        <v>1</v>
      </c>
      <c r="H83" s="54" t="s">
        <v>24</v>
      </c>
      <c r="I83" s="27">
        <v>53</v>
      </c>
      <c r="J83" s="34">
        <f t="shared" si="1"/>
        <v>4240</v>
      </c>
      <c r="K83" s="51"/>
    </row>
    <row r="84" spans="1:11" s="33" customFormat="1" ht="19.05" customHeight="1" x14ac:dyDescent="0.35">
      <c r="A84" s="36"/>
      <c r="B84" s="136"/>
      <c r="C84" s="55" t="s">
        <v>84</v>
      </c>
      <c r="D84" s="55" t="s">
        <v>85</v>
      </c>
      <c r="E84" s="55">
        <v>6</v>
      </c>
      <c r="F84" s="55" t="s">
        <v>50</v>
      </c>
      <c r="G84" s="55">
        <v>1</v>
      </c>
      <c r="H84" s="55" t="s">
        <v>24</v>
      </c>
      <c r="I84" s="27">
        <v>79.5</v>
      </c>
      <c r="J84" s="34">
        <f t="shared" si="1"/>
        <v>477</v>
      </c>
      <c r="K84" s="98"/>
    </row>
    <row r="85" spans="1:11" s="33" customFormat="1" ht="19.05" customHeight="1" x14ac:dyDescent="0.35">
      <c r="A85" s="36"/>
      <c r="B85" s="136"/>
      <c r="C85" s="34" t="s">
        <v>86</v>
      </c>
      <c r="D85" s="34" t="s">
        <v>134</v>
      </c>
      <c r="E85" s="34">
        <v>30</v>
      </c>
      <c r="F85" s="34" t="s">
        <v>50</v>
      </c>
      <c r="G85" s="34">
        <v>1</v>
      </c>
      <c r="H85" s="34" t="s">
        <v>24</v>
      </c>
      <c r="I85" s="27">
        <v>12.72</v>
      </c>
      <c r="J85" s="34">
        <f t="shared" si="1"/>
        <v>381.6</v>
      </c>
      <c r="K85" s="19"/>
    </row>
    <row r="86" spans="1:11" s="33" customFormat="1" ht="19.05" customHeight="1" x14ac:dyDescent="0.35">
      <c r="A86" s="36"/>
      <c r="B86" s="136"/>
      <c r="C86" s="34" t="s">
        <v>222</v>
      </c>
      <c r="D86" s="19" t="s">
        <v>296</v>
      </c>
      <c r="E86" s="34">
        <v>150</v>
      </c>
      <c r="F86" s="34" t="s">
        <v>50</v>
      </c>
      <c r="G86" s="34">
        <v>1</v>
      </c>
      <c r="H86" s="34" t="s">
        <v>24</v>
      </c>
      <c r="I86" s="27">
        <v>19.080000000000002</v>
      </c>
      <c r="J86" s="34">
        <f t="shared" si="1"/>
        <v>2862.0000000000005</v>
      </c>
      <c r="K86" s="19" t="s">
        <v>297</v>
      </c>
    </row>
    <row r="87" spans="1:11" s="33" customFormat="1" ht="19.05" customHeight="1" x14ac:dyDescent="0.35">
      <c r="A87" s="36"/>
      <c r="B87" s="136"/>
      <c r="C87" s="34" t="s">
        <v>88</v>
      </c>
      <c r="D87" s="34" t="s">
        <v>118</v>
      </c>
      <c r="E87" s="34">
        <v>150</v>
      </c>
      <c r="F87" s="34" t="s">
        <v>50</v>
      </c>
      <c r="G87" s="19">
        <v>1</v>
      </c>
      <c r="H87" s="19" t="s">
        <v>24</v>
      </c>
      <c r="I87" s="27">
        <v>12.72</v>
      </c>
      <c r="J87" s="34">
        <f t="shared" si="1"/>
        <v>1908</v>
      </c>
      <c r="K87" s="19" t="s">
        <v>135</v>
      </c>
    </row>
    <row r="88" spans="1:11" s="33" customFormat="1" ht="19.05" customHeight="1" x14ac:dyDescent="0.35">
      <c r="A88" s="38"/>
      <c r="B88" s="137"/>
      <c r="C88" s="28" t="s">
        <v>132</v>
      </c>
      <c r="D88" s="29"/>
      <c r="E88" s="28">
        <v>150</v>
      </c>
      <c r="F88" s="34" t="s">
        <v>51</v>
      </c>
      <c r="G88" s="34">
        <v>1</v>
      </c>
      <c r="H88" s="34" t="s">
        <v>24</v>
      </c>
      <c r="I88" s="27">
        <v>10.600000000000001</v>
      </c>
      <c r="J88" s="34">
        <f t="shared" si="1"/>
        <v>1590.0000000000002</v>
      </c>
      <c r="K88" s="29"/>
    </row>
    <row r="89" spans="1:11" s="33" customFormat="1" ht="19.05" customHeight="1" x14ac:dyDescent="0.35">
      <c r="A89" s="36"/>
      <c r="B89" s="136"/>
      <c r="C89" s="34" t="s">
        <v>89</v>
      </c>
      <c r="D89" s="34" t="s">
        <v>322</v>
      </c>
      <c r="E89" s="34">
        <v>315</v>
      </c>
      <c r="F89" s="34" t="s">
        <v>51</v>
      </c>
      <c r="G89" s="19">
        <v>1</v>
      </c>
      <c r="H89" s="19" t="s">
        <v>24</v>
      </c>
      <c r="I89" s="27">
        <v>6.36</v>
      </c>
      <c r="J89" s="34">
        <f t="shared" si="1"/>
        <v>2003.4</v>
      </c>
      <c r="K89" s="19"/>
    </row>
    <row r="90" spans="1:11" s="33" customFormat="1" ht="19.05" customHeight="1" x14ac:dyDescent="0.35">
      <c r="A90" s="36"/>
      <c r="B90" s="136"/>
      <c r="C90" s="34" t="s">
        <v>90</v>
      </c>
      <c r="D90" s="34" t="s">
        <v>91</v>
      </c>
      <c r="E90" s="34">
        <v>600</v>
      </c>
      <c r="F90" s="34" t="s">
        <v>50</v>
      </c>
      <c r="G90" s="19">
        <v>1</v>
      </c>
      <c r="H90" s="19" t="s">
        <v>24</v>
      </c>
      <c r="I90" s="27">
        <v>1.06</v>
      </c>
      <c r="J90" s="34">
        <f t="shared" si="1"/>
        <v>636</v>
      </c>
      <c r="K90" s="19"/>
    </row>
    <row r="91" spans="1:11" s="33" customFormat="1" ht="18.75" customHeight="1" x14ac:dyDescent="0.35">
      <c r="A91" s="36"/>
      <c r="B91" s="136"/>
      <c r="C91" s="34" t="s">
        <v>92</v>
      </c>
      <c r="D91" s="19"/>
      <c r="E91" s="34">
        <v>200</v>
      </c>
      <c r="F91" s="34" t="s">
        <v>50</v>
      </c>
      <c r="G91" s="19">
        <v>1</v>
      </c>
      <c r="H91" s="19" t="s">
        <v>24</v>
      </c>
      <c r="I91" s="27">
        <v>2.12</v>
      </c>
      <c r="J91" s="34">
        <f t="shared" ref="J91:J140" si="2">E91*G91*I91</f>
        <v>424</v>
      </c>
      <c r="K91" s="19"/>
    </row>
    <row r="92" spans="1:11" s="33" customFormat="1" ht="19.05" customHeight="1" x14ac:dyDescent="0.35">
      <c r="A92" s="36"/>
      <c r="B92" s="137"/>
      <c r="C92" s="31" t="s">
        <v>120</v>
      </c>
      <c r="D92" s="19"/>
      <c r="E92" s="34">
        <v>300</v>
      </c>
      <c r="F92" s="34" t="s">
        <v>50</v>
      </c>
      <c r="G92" s="34">
        <v>1</v>
      </c>
      <c r="H92" s="34" t="s">
        <v>24</v>
      </c>
      <c r="I92" s="27">
        <v>1.06</v>
      </c>
      <c r="J92" s="34">
        <f t="shared" si="2"/>
        <v>318</v>
      </c>
      <c r="K92" s="19"/>
    </row>
    <row r="93" spans="1:11" s="33" customFormat="1" ht="19.05" customHeight="1" x14ac:dyDescent="0.35">
      <c r="A93" s="38"/>
      <c r="B93" s="137"/>
      <c r="C93" s="47" t="s">
        <v>223</v>
      </c>
      <c r="D93" s="49"/>
      <c r="E93" s="30">
        <v>1</v>
      </c>
      <c r="F93" s="30" t="s">
        <v>160</v>
      </c>
      <c r="G93" s="30">
        <v>1</v>
      </c>
      <c r="H93" s="28" t="s">
        <v>184</v>
      </c>
      <c r="I93" s="27">
        <v>318</v>
      </c>
      <c r="J93" s="34">
        <f t="shared" si="2"/>
        <v>318</v>
      </c>
      <c r="K93" s="29"/>
    </row>
    <row r="94" spans="1:11" s="33" customFormat="1" ht="19.05" customHeight="1" x14ac:dyDescent="0.35">
      <c r="A94" s="36"/>
      <c r="B94" s="136"/>
      <c r="C94" s="30" t="s">
        <v>93</v>
      </c>
      <c r="D94" s="49" t="s">
        <v>144</v>
      </c>
      <c r="E94" s="30">
        <v>120</v>
      </c>
      <c r="F94" s="30" t="s">
        <v>51</v>
      </c>
      <c r="G94" s="30">
        <v>1</v>
      </c>
      <c r="H94" s="34" t="s">
        <v>24</v>
      </c>
      <c r="I94" s="27">
        <v>31.8</v>
      </c>
      <c r="J94" s="34">
        <f t="shared" si="2"/>
        <v>3816</v>
      </c>
      <c r="K94" s="19"/>
    </row>
    <row r="95" spans="1:11" s="33" customFormat="1" ht="17.649999999999999" x14ac:dyDescent="0.35">
      <c r="A95" s="36"/>
      <c r="B95" s="144"/>
      <c r="C95" s="145" t="s">
        <v>140</v>
      </c>
      <c r="D95" s="51" t="s">
        <v>145</v>
      </c>
      <c r="E95" s="35">
        <v>80</v>
      </c>
      <c r="F95" s="35" t="s">
        <v>142</v>
      </c>
      <c r="G95" s="35">
        <v>1</v>
      </c>
      <c r="H95" s="52" t="s">
        <v>24</v>
      </c>
      <c r="I95" s="27">
        <v>42.400000000000006</v>
      </c>
      <c r="J95" s="34">
        <f t="shared" si="2"/>
        <v>3392.0000000000005</v>
      </c>
      <c r="K95" s="28"/>
    </row>
    <row r="96" spans="1:11" s="33" customFormat="1" ht="17.649999999999999" x14ac:dyDescent="0.35">
      <c r="A96" s="38"/>
      <c r="B96" s="144"/>
      <c r="C96" s="145"/>
      <c r="D96" s="51" t="s">
        <v>146</v>
      </c>
      <c r="E96" s="35">
        <v>80</v>
      </c>
      <c r="F96" s="35" t="s">
        <v>244</v>
      </c>
      <c r="G96" s="35">
        <v>1</v>
      </c>
      <c r="H96" s="52" t="s">
        <v>24</v>
      </c>
      <c r="I96" s="27">
        <v>29.68</v>
      </c>
      <c r="J96" s="34">
        <f t="shared" si="2"/>
        <v>2374.4</v>
      </c>
      <c r="K96" s="28" t="s">
        <v>290</v>
      </c>
    </row>
    <row r="97" spans="1:11" s="33" customFormat="1" ht="17.649999999999999" x14ac:dyDescent="0.35">
      <c r="A97" s="38"/>
      <c r="B97" s="144"/>
      <c r="C97" s="145"/>
      <c r="D97" s="51" t="s">
        <v>291</v>
      </c>
      <c r="E97" s="35">
        <v>11</v>
      </c>
      <c r="F97" s="35" t="s">
        <v>244</v>
      </c>
      <c r="G97" s="35">
        <v>1</v>
      </c>
      <c r="H97" s="52" t="s">
        <v>24</v>
      </c>
      <c r="I97" s="27">
        <v>29.68</v>
      </c>
      <c r="J97" s="34">
        <f t="shared" si="2"/>
        <v>326.48</v>
      </c>
      <c r="K97" s="28"/>
    </row>
    <row r="98" spans="1:11" s="33" customFormat="1" ht="17.649999999999999" x14ac:dyDescent="0.35">
      <c r="A98" s="38"/>
      <c r="B98" s="144"/>
      <c r="C98" s="145"/>
      <c r="D98" s="51" t="s">
        <v>243</v>
      </c>
      <c r="E98" s="35">
        <v>70</v>
      </c>
      <c r="F98" s="35" t="s">
        <v>149</v>
      </c>
      <c r="G98" s="35">
        <v>1</v>
      </c>
      <c r="H98" s="52" t="s">
        <v>24</v>
      </c>
      <c r="I98" s="27">
        <v>26.5</v>
      </c>
      <c r="J98" s="34">
        <f t="shared" si="2"/>
        <v>1855</v>
      </c>
      <c r="K98" s="28"/>
    </row>
    <row r="99" spans="1:11" s="33" customFormat="1" ht="17.649999999999999" x14ac:dyDescent="0.35">
      <c r="A99" s="38"/>
      <c r="B99" s="144"/>
      <c r="C99" s="145"/>
      <c r="D99" s="53" t="s">
        <v>292</v>
      </c>
      <c r="E99" s="35">
        <v>1</v>
      </c>
      <c r="F99" s="35" t="s">
        <v>160</v>
      </c>
      <c r="G99" s="35">
        <v>1</v>
      </c>
      <c r="H99" s="35" t="s">
        <v>24</v>
      </c>
      <c r="I99" s="27">
        <v>848</v>
      </c>
      <c r="J99" s="34">
        <f t="shared" si="2"/>
        <v>848</v>
      </c>
      <c r="K99" s="53"/>
    </row>
    <row r="100" spans="1:11" s="33" customFormat="1" ht="17.649999999999999" x14ac:dyDescent="0.35">
      <c r="A100" s="38"/>
      <c r="B100" s="144"/>
      <c r="C100" s="54" t="s">
        <v>153</v>
      </c>
      <c r="D100" s="53"/>
      <c r="E100" s="35">
        <v>2</v>
      </c>
      <c r="F100" s="35" t="s">
        <v>142</v>
      </c>
      <c r="G100" s="35">
        <v>1</v>
      </c>
      <c r="H100" s="52" t="s">
        <v>24</v>
      </c>
      <c r="I100" s="27">
        <v>279.84000000000003</v>
      </c>
      <c r="J100" s="34">
        <f t="shared" si="2"/>
        <v>559.68000000000006</v>
      </c>
      <c r="K100" s="28"/>
    </row>
    <row r="101" spans="1:11" s="33" customFormat="1" ht="17.649999999999999" x14ac:dyDescent="0.35">
      <c r="A101" s="38"/>
      <c r="B101" s="144"/>
      <c r="C101" s="35" t="s">
        <v>141</v>
      </c>
      <c r="D101" s="53"/>
      <c r="E101" s="35">
        <v>1</v>
      </c>
      <c r="F101" s="35" t="s">
        <v>143</v>
      </c>
      <c r="G101" s="35">
        <v>1</v>
      </c>
      <c r="H101" s="52" t="s">
        <v>24</v>
      </c>
      <c r="I101" s="27">
        <v>2120</v>
      </c>
      <c r="J101" s="34">
        <f t="shared" si="2"/>
        <v>2120</v>
      </c>
      <c r="K101" s="28" t="s">
        <v>293</v>
      </c>
    </row>
    <row r="102" spans="1:11" s="33" customFormat="1" ht="17.649999999999999" x14ac:dyDescent="0.35">
      <c r="A102" s="38"/>
      <c r="B102" s="144"/>
      <c r="C102" s="35" t="s">
        <v>240</v>
      </c>
      <c r="D102" s="53" t="s">
        <v>294</v>
      </c>
      <c r="E102" s="35">
        <v>1</v>
      </c>
      <c r="F102" s="35" t="s">
        <v>143</v>
      </c>
      <c r="G102" s="35">
        <v>1</v>
      </c>
      <c r="H102" s="52" t="s">
        <v>24</v>
      </c>
      <c r="I102" s="27">
        <v>2968</v>
      </c>
      <c r="J102" s="34">
        <f t="shared" si="2"/>
        <v>2968</v>
      </c>
      <c r="K102" s="28"/>
    </row>
    <row r="103" spans="1:11" s="100" customFormat="1" ht="17.649999999999999" x14ac:dyDescent="0.35">
      <c r="A103" s="103"/>
      <c r="B103" s="144"/>
      <c r="C103" s="54" t="s">
        <v>295</v>
      </c>
      <c r="D103" s="51"/>
      <c r="E103" s="54">
        <v>1</v>
      </c>
      <c r="F103" s="54" t="s">
        <v>160</v>
      </c>
      <c r="G103" s="54">
        <v>1</v>
      </c>
      <c r="H103" s="117" t="s">
        <v>24</v>
      </c>
      <c r="I103" s="48">
        <v>131.44</v>
      </c>
      <c r="J103" s="55">
        <f t="shared" si="2"/>
        <v>131.44</v>
      </c>
      <c r="K103" s="56"/>
    </row>
    <row r="104" spans="1:11" s="100" customFormat="1" ht="17.649999999999999" x14ac:dyDescent="0.35">
      <c r="A104" s="103"/>
      <c r="B104" s="144"/>
      <c r="C104" s="54" t="s">
        <v>224</v>
      </c>
      <c r="D104" s="51"/>
      <c r="E104" s="54">
        <v>60</v>
      </c>
      <c r="F104" s="54" t="s">
        <v>227</v>
      </c>
      <c r="G104" s="54">
        <v>1</v>
      </c>
      <c r="H104" s="117" t="s">
        <v>24</v>
      </c>
      <c r="I104" s="48">
        <v>2.6500000000000004</v>
      </c>
      <c r="J104" s="55">
        <f t="shared" si="2"/>
        <v>159.00000000000003</v>
      </c>
      <c r="K104" s="56"/>
    </row>
    <row r="105" spans="1:11" s="100" customFormat="1" ht="17.649999999999999" x14ac:dyDescent="0.35">
      <c r="A105" s="103"/>
      <c r="B105" s="144"/>
      <c r="C105" s="54" t="s">
        <v>194</v>
      </c>
      <c r="D105" s="51" t="s">
        <v>195</v>
      </c>
      <c r="E105" s="54">
        <v>45</v>
      </c>
      <c r="F105" s="54" t="s">
        <v>142</v>
      </c>
      <c r="G105" s="54">
        <v>1</v>
      </c>
      <c r="H105" s="117" t="s">
        <v>24</v>
      </c>
      <c r="I105" s="48">
        <v>15.9</v>
      </c>
      <c r="J105" s="55">
        <f t="shared" si="2"/>
        <v>715.5</v>
      </c>
      <c r="K105" s="56"/>
    </row>
    <row r="106" spans="1:11" s="100" customFormat="1" ht="17.649999999999999" x14ac:dyDescent="0.35">
      <c r="A106" s="103"/>
      <c r="B106" s="144"/>
      <c r="C106" s="54" t="s">
        <v>225</v>
      </c>
      <c r="D106" s="51" t="s">
        <v>226</v>
      </c>
      <c r="E106" s="54">
        <v>150</v>
      </c>
      <c r="F106" s="54" t="s">
        <v>227</v>
      </c>
      <c r="G106" s="54">
        <v>1</v>
      </c>
      <c r="H106" s="117" t="s">
        <v>24</v>
      </c>
      <c r="I106" s="48">
        <v>5.3000000000000007</v>
      </c>
      <c r="J106" s="55">
        <f t="shared" si="2"/>
        <v>795.00000000000011</v>
      </c>
      <c r="K106" s="56"/>
    </row>
    <row r="107" spans="1:11" s="100" customFormat="1" ht="17.649999999999999" x14ac:dyDescent="0.35">
      <c r="A107" s="103"/>
      <c r="B107" s="144"/>
      <c r="C107" s="54" t="s">
        <v>228</v>
      </c>
      <c r="D107" s="51" t="s">
        <v>229</v>
      </c>
      <c r="E107" s="54">
        <v>150</v>
      </c>
      <c r="F107" s="54" t="s">
        <v>227</v>
      </c>
      <c r="G107" s="54">
        <v>1</v>
      </c>
      <c r="H107" s="117" t="s">
        <v>24</v>
      </c>
      <c r="I107" s="48">
        <v>3.71</v>
      </c>
      <c r="J107" s="55">
        <f t="shared" si="2"/>
        <v>556.5</v>
      </c>
      <c r="K107" s="56"/>
    </row>
    <row r="108" spans="1:11" s="100" customFormat="1" ht="17.649999999999999" x14ac:dyDescent="0.35">
      <c r="A108" s="103"/>
      <c r="B108" s="144"/>
      <c r="C108" s="54" t="s">
        <v>152</v>
      </c>
      <c r="D108" s="51" t="s">
        <v>151</v>
      </c>
      <c r="E108" s="54">
        <v>3</v>
      </c>
      <c r="F108" s="54" t="s">
        <v>142</v>
      </c>
      <c r="G108" s="54">
        <v>1</v>
      </c>
      <c r="H108" s="117" t="s">
        <v>24</v>
      </c>
      <c r="I108" s="48">
        <v>265</v>
      </c>
      <c r="J108" s="55">
        <f t="shared" si="2"/>
        <v>795</v>
      </c>
      <c r="K108" s="56"/>
    </row>
    <row r="109" spans="1:11" s="100" customFormat="1" ht="17.649999999999999" x14ac:dyDescent="0.35">
      <c r="A109" s="103"/>
      <c r="B109" s="144"/>
      <c r="C109" s="54" t="s">
        <v>317</v>
      </c>
      <c r="D109" s="51"/>
      <c r="E109" s="54">
        <v>1</v>
      </c>
      <c r="F109" s="54" t="s">
        <v>43</v>
      </c>
      <c r="G109" s="54">
        <v>1</v>
      </c>
      <c r="H109" s="117" t="s">
        <v>24</v>
      </c>
      <c r="I109" s="48">
        <v>942.34</v>
      </c>
      <c r="J109" s="55">
        <f t="shared" si="2"/>
        <v>942.34</v>
      </c>
      <c r="K109" s="56"/>
    </row>
    <row r="110" spans="1:11" s="100" customFormat="1" ht="18.75" customHeight="1" x14ac:dyDescent="0.35">
      <c r="A110" s="99"/>
      <c r="B110" s="144"/>
      <c r="C110" s="54" t="s">
        <v>323</v>
      </c>
      <c r="D110" s="51"/>
      <c r="E110" s="54">
        <v>1</v>
      </c>
      <c r="F110" s="54" t="s">
        <v>43</v>
      </c>
      <c r="G110" s="54">
        <v>1</v>
      </c>
      <c r="H110" s="117" t="s">
        <v>24</v>
      </c>
      <c r="I110" s="48">
        <v>6946.6994000000004</v>
      </c>
      <c r="J110" s="121">
        <f t="shared" si="2"/>
        <v>6946.6994000000004</v>
      </c>
      <c r="K110" s="55"/>
    </row>
    <row r="111" spans="1:11" s="100" customFormat="1" ht="18.75" customHeight="1" x14ac:dyDescent="0.35">
      <c r="A111" s="103"/>
      <c r="B111" s="144"/>
      <c r="C111" s="116" t="s">
        <v>320</v>
      </c>
      <c r="D111" s="118" t="s">
        <v>321</v>
      </c>
      <c r="E111" s="54">
        <v>1</v>
      </c>
      <c r="F111" s="54" t="s">
        <v>43</v>
      </c>
      <c r="G111" s="54">
        <v>1</v>
      </c>
      <c r="H111" s="117" t="s">
        <v>24</v>
      </c>
      <c r="I111" s="48">
        <v>2067</v>
      </c>
      <c r="J111" s="55">
        <f t="shared" si="2"/>
        <v>2067</v>
      </c>
      <c r="K111" s="104"/>
    </row>
    <row r="112" spans="1:11" s="100" customFormat="1" ht="19.05" customHeight="1" x14ac:dyDescent="0.35">
      <c r="A112" s="99"/>
      <c r="B112" s="144"/>
      <c r="C112" s="116" t="s">
        <v>121</v>
      </c>
      <c r="D112" s="118"/>
      <c r="E112" s="116">
        <v>120</v>
      </c>
      <c r="F112" s="116" t="s">
        <v>50</v>
      </c>
      <c r="G112" s="116">
        <v>1</v>
      </c>
      <c r="H112" s="119" t="s">
        <v>24</v>
      </c>
      <c r="I112" s="48">
        <v>63.6</v>
      </c>
      <c r="J112" s="55">
        <f t="shared" si="2"/>
        <v>7632</v>
      </c>
      <c r="K112" s="108"/>
    </row>
    <row r="113" spans="1:11" s="100" customFormat="1" ht="19.05" customHeight="1" x14ac:dyDescent="0.35">
      <c r="A113" s="103"/>
      <c r="B113" s="144"/>
      <c r="C113" s="116" t="s">
        <v>324</v>
      </c>
      <c r="D113" s="51" t="s">
        <v>325</v>
      </c>
      <c r="E113" s="54">
        <v>1</v>
      </c>
      <c r="F113" s="54" t="s">
        <v>160</v>
      </c>
      <c r="G113" s="54">
        <v>1</v>
      </c>
      <c r="H113" s="54" t="s">
        <v>24</v>
      </c>
      <c r="I113" s="48">
        <v>63.387999999999998</v>
      </c>
      <c r="J113" s="121">
        <f t="shared" si="2"/>
        <v>63.387999999999998</v>
      </c>
      <c r="K113" s="51"/>
    </row>
    <row r="114" spans="1:11" s="100" customFormat="1" ht="19.05" customHeight="1" x14ac:dyDescent="0.35">
      <c r="A114" s="103"/>
      <c r="B114" s="144"/>
      <c r="C114" s="116" t="s">
        <v>327</v>
      </c>
      <c r="D114" s="51" t="s">
        <v>325</v>
      </c>
      <c r="E114" s="54">
        <v>1</v>
      </c>
      <c r="F114" s="54" t="s">
        <v>160</v>
      </c>
      <c r="G114" s="54">
        <v>1</v>
      </c>
      <c r="H114" s="54" t="s">
        <v>24</v>
      </c>
      <c r="I114" s="48">
        <v>654.02</v>
      </c>
      <c r="J114" s="55">
        <f t="shared" si="2"/>
        <v>654.02</v>
      </c>
      <c r="K114" s="51" t="s">
        <v>328</v>
      </c>
    </row>
    <row r="115" spans="1:11" s="100" customFormat="1" ht="25.5" x14ac:dyDescent="0.35">
      <c r="A115" s="99"/>
      <c r="B115" s="144"/>
      <c r="C115" s="54" t="s">
        <v>175</v>
      </c>
      <c r="D115" s="51" t="s">
        <v>239</v>
      </c>
      <c r="E115" s="54">
        <v>1</v>
      </c>
      <c r="F115" s="54" t="s">
        <v>160</v>
      </c>
      <c r="G115" s="54">
        <v>1</v>
      </c>
      <c r="H115" s="54" t="s">
        <v>24</v>
      </c>
      <c r="I115" s="48">
        <v>3912.6084000000001</v>
      </c>
      <c r="J115" s="121">
        <f t="shared" si="2"/>
        <v>3912.6084000000001</v>
      </c>
      <c r="K115" s="51"/>
    </row>
    <row r="116" spans="1:11" s="100" customFormat="1" ht="18.75" customHeight="1" x14ac:dyDescent="0.35">
      <c r="A116" s="103"/>
      <c r="B116" s="144"/>
      <c r="C116" s="146" t="s">
        <v>139</v>
      </c>
      <c r="D116" s="54" t="s">
        <v>238</v>
      </c>
      <c r="E116" s="54">
        <v>1</v>
      </c>
      <c r="F116" s="54" t="s">
        <v>43</v>
      </c>
      <c r="G116" s="54">
        <v>1</v>
      </c>
      <c r="H116" s="54" t="s">
        <v>24</v>
      </c>
      <c r="I116" s="48">
        <v>663.98400000000004</v>
      </c>
      <c r="J116" s="121">
        <f t="shared" si="2"/>
        <v>663.98400000000004</v>
      </c>
      <c r="K116" s="51"/>
    </row>
    <row r="117" spans="1:11" s="100" customFormat="1" ht="18.75" customHeight="1" x14ac:dyDescent="0.35">
      <c r="A117" s="103"/>
      <c r="B117" s="144"/>
      <c r="C117" s="147"/>
      <c r="D117" s="54" t="s">
        <v>245</v>
      </c>
      <c r="E117" s="54">
        <v>1</v>
      </c>
      <c r="F117" s="54" t="s">
        <v>43</v>
      </c>
      <c r="G117" s="54">
        <v>1</v>
      </c>
      <c r="H117" s="54" t="s">
        <v>24</v>
      </c>
      <c r="I117" s="48">
        <v>210.28280000000001</v>
      </c>
      <c r="J117" s="121">
        <f t="shared" si="2"/>
        <v>210.28280000000001</v>
      </c>
      <c r="K117" s="51"/>
    </row>
    <row r="118" spans="1:11" s="100" customFormat="1" ht="19.05" customHeight="1" x14ac:dyDescent="0.35">
      <c r="A118" s="103"/>
      <c r="B118" s="144"/>
      <c r="C118" s="148"/>
      <c r="D118" s="54" t="s">
        <v>326</v>
      </c>
      <c r="E118" s="54">
        <v>1</v>
      </c>
      <c r="F118" s="54" t="s">
        <v>43</v>
      </c>
      <c r="G118" s="54">
        <v>1</v>
      </c>
      <c r="H118" s="54" t="s">
        <v>24</v>
      </c>
      <c r="I118" s="48">
        <v>650.82940000000008</v>
      </c>
      <c r="J118" s="121">
        <f t="shared" si="2"/>
        <v>650.82940000000008</v>
      </c>
      <c r="K118" s="51"/>
    </row>
    <row r="119" spans="1:11" s="100" customFormat="1" ht="17.649999999999999" x14ac:dyDescent="0.35">
      <c r="A119" s="99"/>
      <c r="B119" s="136"/>
      <c r="C119" s="133" t="s">
        <v>96</v>
      </c>
      <c r="D119" s="134"/>
      <c r="E119" s="134"/>
      <c r="F119" s="134"/>
      <c r="G119" s="134"/>
      <c r="H119" s="134"/>
      <c r="I119" s="48"/>
      <c r="J119" s="122">
        <f>SUM(J82:J118)</f>
        <v>74305.152000000016</v>
      </c>
      <c r="K119" s="98"/>
    </row>
    <row r="120" spans="1:11" s="100" customFormat="1" ht="19.05" customHeight="1" x14ac:dyDescent="0.35">
      <c r="A120" s="99"/>
      <c r="B120" s="128" t="s">
        <v>97</v>
      </c>
      <c r="C120" s="131" t="s">
        <v>98</v>
      </c>
      <c r="D120" s="55" t="s">
        <v>99</v>
      </c>
      <c r="E120" s="55">
        <v>124</v>
      </c>
      <c r="F120" s="55" t="s">
        <v>62</v>
      </c>
      <c r="G120" s="55">
        <v>1</v>
      </c>
      <c r="H120" s="55" t="s">
        <v>24</v>
      </c>
      <c r="I120" s="48">
        <v>37.1</v>
      </c>
      <c r="J120" s="55">
        <f t="shared" si="2"/>
        <v>4600.4000000000005</v>
      </c>
      <c r="K120" s="55" t="s">
        <v>100</v>
      </c>
    </row>
    <row r="121" spans="1:11" s="100" customFormat="1" ht="19.05" customHeight="1" x14ac:dyDescent="0.35">
      <c r="A121" s="103"/>
      <c r="B121" s="129"/>
      <c r="C121" s="132"/>
      <c r="D121" s="55" t="s">
        <v>101</v>
      </c>
      <c r="E121" s="98">
        <v>1</v>
      </c>
      <c r="F121" s="55" t="s">
        <v>43</v>
      </c>
      <c r="G121" s="55">
        <v>1</v>
      </c>
      <c r="H121" s="55" t="s">
        <v>24</v>
      </c>
      <c r="I121" s="48">
        <v>2650</v>
      </c>
      <c r="J121" s="55">
        <f t="shared" si="2"/>
        <v>2650</v>
      </c>
      <c r="K121" s="56"/>
    </row>
    <row r="122" spans="1:11" s="100" customFormat="1" ht="18.75" customHeight="1" x14ac:dyDescent="0.35">
      <c r="A122" s="99"/>
      <c r="B122" s="128"/>
      <c r="C122" s="132"/>
      <c r="D122" s="55" t="s">
        <v>252</v>
      </c>
      <c r="E122" s="98">
        <v>1</v>
      </c>
      <c r="F122" s="55" t="s">
        <v>43</v>
      </c>
      <c r="G122" s="55">
        <v>1</v>
      </c>
      <c r="H122" s="55" t="s">
        <v>24</v>
      </c>
      <c r="I122" s="48">
        <v>530</v>
      </c>
      <c r="J122" s="55">
        <f t="shared" si="2"/>
        <v>530</v>
      </c>
      <c r="K122" s="98"/>
    </row>
    <row r="123" spans="1:11" s="100" customFormat="1" ht="19.05" customHeight="1" x14ac:dyDescent="0.35">
      <c r="A123" s="103"/>
      <c r="B123" s="130"/>
      <c r="C123" s="54" t="s">
        <v>310</v>
      </c>
      <c r="D123" s="117" t="s">
        <v>311</v>
      </c>
      <c r="E123" s="98">
        <v>1</v>
      </c>
      <c r="F123" s="98" t="s">
        <v>43</v>
      </c>
      <c r="G123" s="98">
        <v>1</v>
      </c>
      <c r="H123" s="98" t="s">
        <v>24</v>
      </c>
      <c r="I123" s="48">
        <v>1924.96</v>
      </c>
      <c r="J123" s="55">
        <f t="shared" si="2"/>
        <v>1924.96</v>
      </c>
      <c r="K123" s="110"/>
    </row>
    <row r="124" spans="1:11" s="100" customFormat="1" ht="19.05" customHeight="1" x14ac:dyDescent="0.35">
      <c r="A124" s="103"/>
      <c r="B124" s="130"/>
      <c r="C124" s="54" t="s">
        <v>237</v>
      </c>
      <c r="D124" s="117"/>
      <c r="E124" s="98">
        <v>1</v>
      </c>
      <c r="F124" s="98" t="s">
        <v>43</v>
      </c>
      <c r="G124" s="98">
        <v>1</v>
      </c>
      <c r="H124" s="98" t="s">
        <v>24</v>
      </c>
      <c r="I124" s="48">
        <v>159</v>
      </c>
      <c r="J124" s="55">
        <f t="shared" si="2"/>
        <v>159</v>
      </c>
      <c r="K124" s="110"/>
    </row>
    <row r="125" spans="1:11" s="100" customFormat="1" ht="18.75" customHeight="1" x14ac:dyDescent="0.35">
      <c r="A125" s="99"/>
      <c r="B125" s="130"/>
      <c r="C125" s="54" t="s">
        <v>312</v>
      </c>
      <c r="D125" s="120"/>
      <c r="E125" s="98">
        <v>1</v>
      </c>
      <c r="F125" s="98" t="s">
        <v>43</v>
      </c>
      <c r="G125" s="98">
        <v>1</v>
      </c>
      <c r="H125" s="98" t="s">
        <v>24</v>
      </c>
      <c r="I125" s="48">
        <v>1590</v>
      </c>
      <c r="J125" s="55">
        <f t="shared" si="2"/>
        <v>1590</v>
      </c>
      <c r="K125" s="98"/>
    </row>
    <row r="126" spans="1:11" s="100" customFormat="1" ht="19.05" customHeight="1" x14ac:dyDescent="0.35">
      <c r="A126" s="99"/>
      <c r="B126" s="130"/>
      <c r="C126" s="116" t="s">
        <v>103</v>
      </c>
      <c r="D126" s="119" t="s">
        <v>193</v>
      </c>
      <c r="E126" s="108">
        <v>1</v>
      </c>
      <c r="F126" s="108" t="s">
        <v>43</v>
      </c>
      <c r="G126" s="108">
        <v>1</v>
      </c>
      <c r="H126" s="108" t="s">
        <v>24</v>
      </c>
      <c r="I126" s="48">
        <v>4770</v>
      </c>
      <c r="J126" s="55">
        <f t="shared" si="2"/>
        <v>4770</v>
      </c>
      <c r="K126" s="108"/>
    </row>
    <row r="127" spans="1:11" s="100" customFormat="1" ht="19.05" customHeight="1" x14ac:dyDescent="0.35">
      <c r="A127" s="103"/>
      <c r="B127" s="130"/>
      <c r="C127" s="54" t="s">
        <v>315</v>
      </c>
      <c r="D127" s="54" t="s">
        <v>316</v>
      </c>
      <c r="E127" s="51">
        <v>1</v>
      </c>
      <c r="F127" s="51" t="s">
        <v>43</v>
      </c>
      <c r="G127" s="51">
        <v>1</v>
      </c>
      <c r="H127" s="51" t="s">
        <v>24</v>
      </c>
      <c r="I127" s="48">
        <v>5300</v>
      </c>
      <c r="J127" s="55">
        <f t="shared" si="2"/>
        <v>5300</v>
      </c>
      <c r="K127" s="51"/>
    </row>
    <row r="128" spans="1:11" s="100" customFormat="1" ht="19.05" customHeight="1" x14ac:dyDescent="0.35">
      <c r="A128" s="99"/>
      <c r="B128" s="128"/>
      <c r="C128" s="105" t="s">
        <v>129</v>
      </c>
      <c r="D128" s="105" t="s">
        <v>130</v>
      </c>
      <c r="E128" s="105">
        <v>1</v>
      </c>
      <c r="F128" s="112" t="s">
        <v>43</v>
      </c>
      <c r="G128" s="112">
        <v>1</v>
      </c>
      <c r="H128" s="112" t="s">
        <v>24</v>
      </c>
      <c r="I128" s="48">
        <v>3369.21</v>
      </c>
      <c r="J128" s="55">
        <f t="shared" si="2"/>
        <v>3369.21</v>
      </c>
      <c r="K128" s="112" t="s">
        <v>313</v>
      </c>
    </row>
    <row r="129" spans="1:11" s="100" customFormat="1" ht="19.05" customHeight="1" x14ac:dyDescent="0.35">
      <c r="A129" s="99"/>
      <c r="B129" s="128"/>
      <c r="C129" s="133" t="s">
        <v>106</v>
      </c>
      <c r="D129" s="134"/>
      <c r="E129" s="134"/>
      <c r="F129" s="134"/>
      <c r="G129" s="134"/>
      <c r="H129" s="134"/>
      <c r="I129" s="48"/>
      <c r="J129" s="106">
        <f>SUM(J120:J128)</f>
        <v>24893.57</v>
      </c>
      <c r="K129" s="98"/>
    </row>
    <row r="130" spans="1:11" s="100" customFormat="1" ht="17.649999999999999" x14ac:dyDescent="0.35">
      <c r="A130" s="99"/>
      <c r="B130" s="135" t="s">
        <v>52</v>
      </c>
      <c r="C130" s="138" t="s">
        <v>53</v>
      </c>
      <c r="D130" s="98" t="s">
        <v>54</v>
      </c>
      <c r="E130" s="55">
        <v>4</v>
      </c>
      <c r="F130" s="98" t="s">
        <v>23</v>
      </c>
      <c r="G130" s="98">
        <v>2</v>
      </c>
      <c r="H130" s="98" t="s">
        <v>24</v>
      </c>
      <c r="I130" s="48">
        <v>728.95140000000015</v>
      </c>
      <c r="J130" s="121">
        <f t="shared" si="2"/>
        <v>5831.6112000000012</v>
      </c>
      <c r="K130" s="98"/>
    </row>
    <row r="131" spans="1:11" s="100" customFormat="1" ht="17.649999999999999" x14ac:dyDescent="0.35">
      <c r="A131" s="99"/>
      <c r="B131" s="136"/>
      <c r="C131" s="138"/>
      <c r="D131" s="98" t="s">
        <v>55</v>
      </c>
      <c r="E131" s="55">
        <v>3</v>
      </c>
      <c r="F131" s="55" t="s">
        <v>27</v>
      </c>
      <c r="G131" s="98">
        <v>4</v>
      </c>
      <c r="H131" s="98" t="s">
        <v>28</v>
      </c>
      <c r="I131" s="48">
        <v>367.10980000000001</v>
      </c>
      <c r="J131" s="121">
        <f t="shared" si="2"/>
        <v>4405.3176000000003</v>
      </c>
      <c r="K131" s="109"/>
    </row>
    <row r="132" spans="1:11" s="100" customFormat="1" ht="17.649999999999999" x14ac:dyDescent="0.35">
      <c r="A132" s="99"/>
      <c r="B132" s="136"/>
      <c r="C132" s="138"/>
      <c r="D132" s="98" t="s">
        <v>179</v>
      </c>
      <c r="E132" s="98">
        <v>4</v>
      </c>
      <c r="F132" s="98" t="s">
        <v>23</v>
      </c>
      <c r="G132" s="98">
        <v>5</v>
      </c>
      <c r="H132" s="98" t="s">
        <v>37</v>
      </c>
      <c r="I132" s="48">
        <v>106</v>
      </c>
      <c r="J132" s="55">
        <f t="shared" si="2"/>
        <v>2120</v>
      </c>
      <c r="K132" s="98"/>
    </row>
    <row r="133" spans="1:11" s="100" customFormat="1" ht="17.649999999999999" x14ac:dyDescent="0.35">
      <c r="A133" s="103"/>
      <c r="B133" s="137"/>
      <c r="C133" s="139" t="s">
        <v>56</v>
      </c>
      <c r="D133" s="110" t="s">
        <v>197</v>
      </c>
      <c r="E133" s="56">
        <v>1</v>
      </c>
      <c r="F133" s="56" t="s">
        <v>177</v>
      </c>
      <c r="G133" s="110">
        <v>3</v>
      </c>
      <c r="H133" s="110" t="s">
        <v>171</v>
      </c>
      <c r="I133" s="48">
        <v>530</v>
      </c>
      <c r="J133" s="55">
        <f t="shared" si="2"/>
        <v>1590</v>
      </c>
      <c r="K133" s="110"/>
    </row>
    <row r="134" spans="1:11" s="100" customFormat="1" ht="17.649999999999999" x14ac:dyDescent="0.35">
      <c r="A134" s="99"/>
      <c r="B134" s="136"/>
      <c r="C134" s="140"/>
      <c r="D134" s="98" t="s">
        <v>196</v>
      </c>
      <c r="E134" s="55">
        <v>6</v>
      </c>
      <c r="F134" s="98" t="s">
        <v>23</v>
      </c>
      <c r="G134" s="55">
        <v>1</v>
      </c>
      <c r="H134" s="98" t="s">
        <v>37</v>
      </c>
      <c r="I134" s="48">
        <v>530</v>
      </c>
      <c r="J134" s="55">
        <f t="shared" si="2"/>
        <v>3180</v>
      </c>
      <c r="K134" s="98" t="s">
        <v>199</v>
      </c>
    </row>
    <row r="135" spans="1:11" s="100" customFormat="1" ht="25.5" x14ac:dyDescent="0.35">
      <c r="A135" s="103"/>
      <c r="B135" s="137"/>
      <c r="C135" s="140"/>
      <c r="D135" s="139" t="s">
        <v>248</v>
      </c>
      <c r="E135" s="56">
        <v>8</v>
      </c>
      <c r="F135" s="98" t="s">
        <v>250</v>
      </c>
      <c r="G135" s="56">
        <v>1</v>
      </c>
      <c r="H135" s="98" t="s">
        <v>37</v>
      </c>
      <c r="I135" s="48">
        <v>530</v>
      </c>
      <c r="J135" s="55">
        <f t="shared" si="2"/>
        <v>4240</v>
      </c>
      <c r="K135" s="110" t="s">
        <v>249</v>
      </c>
    </row>
    <row r="136" spans="1:11" s="100" customFormat="1" ht="25.5" x14ac:dyDescent="0.35">
      <c r="A136" s="103"/>
      <c r="B136" s="137"/>
      <c r="C136" s="140"/>
      <c r="D136" s="141"/>
      <c r="E136" s="56">
        <v>4</v>
      </c>
      <c r="F136" s="98" t="s">
        <v>250</v>
      </c>
      <c r="G136" s="56">
        <v>1</v>
      </c>
      <c r="H136" s="98" t="s">
        <v>37</v>
      </c>
      <c r="I136" s="48">
        <v>530</v>
      </c>
      <c r="J136" s="55">
        <f t="shared" si="2"/>
        <v>2120</v>
      </c>
      <c r="K136" s="110" t="s">
        <v>251</v>
      </c>
    </row>
    <row r="137" spans="1:11" s="100" customFormat="1" ht="19.05" customHeight="1" x14ac:dyDescent="0.35">
      <c r="A137" s="99"/>
      <c r="B137" s="136"/>
      <c r="C137" s="140"/>
      <c r="D137" s="98" t="s">
        <v>1</v>
      </c>
      <c r="E137" s="98">
        <v>2</v>
      </c>
      <c r="F137" s="98" t="s">
        <v>23</v>
      </c>
      <c r="G137" s="98">
        <v>1</v>
      </c>
      <c r="H137" s="98" t="s">
        <v>37</v>
      </c>
      <c r="I137" s="48">
        <v>699.6</v>
      </c>
      <c r="J137" s="55">
        <f t="shared" si="2"/>
        <v>1399.2</v>
      </c>
      <c r="K137" s="98" t="s">
        <v>246</v>
      </c>
    </row>
    <row r="138" spans="1:11" s="100" customFormat="1" ht="19.05" customHeight="1" x14ac:dyDescent="0.35">
      <c r="A138" s="103"/>
      <c r="B138" s="137"/>
      <c r="C138" s="140"/>
      <c r="D138" s="98" t="s">
        <v>2</v>
      </c>
      <c r="E138" s="55">
        <v>2</v>
      </c>
      <c r="F138" s="98" t="s">
        <v>23</v>
      </c>
      <c r="G138" s="55">
        <v>1</v>
      </c>
      <c r="H138" s="98" t="s">
        <v>37</v>
      </c>
      <c r="I138" s="48">
        <v>848</v>
      </c>
      <c r="J138" s="55">
        <f t="shared" si="2"/>
        <v>1696</v>
      </c>
      <c r="K138" s="98" t="s">
        <v>247</v>
      </c>
    </row>
    <row r="139" spans="1:11" s="100" customFormat="1" ht="25.5" x14ac:dyDescent="0.35">
      <c r="A139" s="103"/>
      <c r="B139" s="137"/>
      <c r="C139" s="140"/>
      <c r="D139" s="139" t="s">
        <v>253</v>
      </c>
      <c r="E139" s="55">
        <v>1</v>
      </c>
      <c r="F139" s="98" t="s">
        <v>23</v>
      </c>
      <c r="G139" s="55">
        <v>1</v>
      </c>
      <c r="H139" s="98" t="s">
        <v>37</v>
      </c>
      <c r="I139" s="48">
        <v>1908</v>
      </c>
      <c r="J139" s="55">
        <f t="shared" si="2"/>
        <v>1908</v>
      </c>
      <c r="K139" s="98" t="s">
        <v>255</v>
      </c>
    </row>
    <row r="140" spans="1:11" s="100" customFormat="1" ht="18.75" customHeight="1" x14ac:dyDescent="0.35">
      <c r="A140" s="99"/>
      <c r="B140" s="136"/>
      <c r="C140" s="141"/>
      <c r="D140" s="141"/>
      <c r="E140" s="55">
        <v>1</v>
      </c>
      <c r="F140" s="98" t="s">
        <v>160</v>
      </c>
      <c r="G140" s="55">
        <v>1</v>
      </c>
      <c r="H140" s="98" t="s">
        <v>184</v>
      </c>
      <c r="I140" s="48">
        <v>318</v>
      </c>
      <c r="J140" s="55">
        <f t="shared" si="2"/>
        <v>318</v>
      </c>
      <c r="K140" s="98" t="s">
        <v>254</v>
      </c>
    </row>
    <row r="141" spans="1:11" s="33" customFormat="1" ht="17.649999999999999" x14ac:dyDescent="0.35">
      <c r="A141" s="36"/>
      <c r="B141" s="136"/>
      <c r="C141" s="142" t="s">
        <v>57</v>
      </c>
      <c r="D141" s="142"/>
      <c r="E141" s="142"/>
      <c r="F141" s="142"/>
      <c r="G141" s="142"/>
      <c r="H141" s="142"/>
      <c r="I141" s="101"/>
      <c r="J141" s="45">
        <f>SUM(J130:J140)</f>
        <v>28808.128800000002</v>
      </c>
      <c r="K141" s="19"/>
    </row>
    <row r="142" spans="1:11" ht="17.25" x14ac:dyDescent="0.55000000000000004">
      <c r="A142" s="20"/>
      <c r="B142" s="21" t="s">
        <v>20</v>
      </c>
      <c r="C142" s="22" t="s">
        <v>329</v>
      </c>
      <c r="D142" s="23"/>
      <c r="E142" s="23"/>
      <c r="F142" s="23"/>
      <c r="G142" s="23"/>
      <c r="H142" s="23"/>
      <c r="I142" s="101"/>
      <c r="J142" s="46">
        <f>J8+J25+J44+J46+J74+J76+J81+J119+J129+J141</f>
        <v>1447154.5391999998</v>
      </c>
      <c r="K142" s="1"/>
    </row>
    <row r="143" spans="1:11" ht="17.25" x14ac:dyDescent="0.55000000000000004">
      <c r="A143" s="20"/>
      <c r="B143" s="21" t="s">
        <v>58</v>
      </c>
      <c r="C143" s="24">
        <v>0.1</v>
      </c>
      <c r="D143" s="1"/>
      <c r="E143" s="34">
        <v>1</v>
      </c>
      <c r="F143" s="19" t="s">
        <v>160</v>
      </c>
      <c r="G143" s="34">
        <v>1</v>
      </c>
      <c r="H143" s="19" t="s">
        <v>184</v>
      </c>
      <c r="I143" s="27">
        <v>124501.46</v>
      </c>
      <c r="J143" s="50">
        <f>E143*G143*I143</f>
        <v>124501.46</v>
      </c>
      <c r="K143" s="1"/>
    </row>
    <row r="144" spans="1:11" ht="17.649999999999999" x14ac:dyDescent="0.55000000000000004">
      <c r="A144" s="20"/>
      <c r="B144" s="126" t="s">
        <v>330</v>
      </c>
      <c r="C144" s="126"/>
      <c r="D144" s="126"/>
      <c r="E144" s="126"/>
      <c r="F144" s="126"/>
      <c r="G144" s="126"/>
      <c r="H144" s="126"/>
      <c r="I144" s="102"/>
      <c r="J144" s="46">
        <f>SUM(J142:J143)</f>
        <v>1571655.9991999997</v>
      </c>
      <c r="K144" s="43"/>
    </row>
    <row r="145" spans="1:12" ht="17.25" x14ac:dyDescent="0.55000000000000004">
      <c r="A145" s="20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</row>
    <row r="146" spans="1:12" ht="17.25" x14ac:dyDescent="0.55000000000000004">
      <c r="A146" s="20"/>
      <c r="B146" s="20"/>
      <c r="C146" s="20"/>
      <c r="D146" s="25"/>
      <c r="E146" s="20"/>
      <c r="F146" s="20"/>
      <c r="G146" s="20"/>
      <c r="H146" s="20"/>
      <c r="I146" s="42"/>
      <c r="J146" s="124"/>
      <c r="K146" s="20"/>
    </row>
    <row r="147" spans="1:12" ht="17.25" x14ac:dyDescent="0.55000000000000004">
      <c r="A147" s="20"/>
      <c r="B147" s="20"/>
      <c r="C147" s="20"/>
      <c r="D147" s="25"/>
      <c r="E147" s="20"/>
      <c r="F147" s="20"/>
      <c r="G147" s="20"/>
      <c r="H147" s="20"/>
      <c r="I147" s="42"/>
      <c r="J147" s="124"/>
      <c r="K147" s="20"/>
    </row>
    <row r="148" spans="1:12" ht="17.25" x14ac:dyDescent="0.55000000000000004">
      <c r="A148" s="20"/>
      <c r="B148" s="20"/>
      <c r="C148" s="20"/>
      <c r="D148" s="25"/>
      <c r="E148" s="20"/>
      <c r="F148" s="20"/>
      <c r="G148" s="20"/>
      <c r="H148" s="20"/>
      <c r="I148" s="42"/>
      <c r="J148" s="125"/>
      <c r="K148" s="20"/>
    </row>
    <row r="149" spans="1:12" ht="17.25" x14ac:dyDescent="0.55000000000000004">
      <c r="A149" s="20"/>
      <c r="B149" s="20"/>
      <c r="C149" s="20"/>
      <c r="D149" s="25"/>
      <c r="E149" s="20"/>
      <c r="F149" s="20"/>
      <c r="G149" s="20"/>
      <c r="H149" s="20"/>
      <c r="I149" s="42"/>
      <c r="J149" s="32"/>
      <c r="K149" s="20"/>
    </row>
    <row r="150" spans="1:12" ht="17.25" x14ac:dyDescent="0.55000000000000004">
      <c r="A150" s="20"/>
      <c r="B150" s="20"/>
      <c r="C150" s="20"/>
      <c r="D150" s="25"/>
      <c r="E150" s="20"/>
      <c r="F150" s="20"/>
      <c r="G150" s="20"/>
      <c r="H150" s="20"/>
      <c r="I150" s="42"/>
      <c r="J150" s="32"/>
      <c r="K150" s="20"/>
    </row>
    <row r="151" spans="1:12" ht="17.25" x14ac:dyDescent="0.55000000000000004">
      <c r="A151" s="20"/>
      <c r="B151" s="20"/>
      <c r="C151" s="20"/>
      <c r="D151" s="25"/>
      <c r="E151" s="20"/>
      <c r="F151" s="20"/>
      <c r="G151" s="20"/>
      <c r="H151" s="20"/>
      <c r="I151" s="42"/>
      <c r="J151" s="32"/>
      <c r="K151" s="20"/>
    </row>
    <row r="152" spans="1:12" ht="17.25" x14ac:dyDescent="0.55000000000000004">
      <c r="A152" s="20"/>
      <c r="B152" s="20"/>
      <c r="C152" s="20"/>
      <c r="D152" s="25"/>
      <c r="E152" s="20"/>
      <c r="F152" s="20"/>
      <c r="G152" s="20"/>
      <c r="H152" s="20"/>
      <c r="I152" s="42"/>
      <c r="J152" s="32"/>
      <c r="K152" s="20"/>
    </row>
    <row r="153" spans="1:12" ht="17.25" x14ac:dyDescent="0.55000000000000004">
      <c r="A153" s="20"/>
      <c r="B153" s="20"/>
      <c r="C153" s="20"/>
      <c r="D153" s="25"/>
      <c r="E153" s="20"/>
      <c r="F153" s="20"/>
      <c r="G153" s="20"/>
      <c r="H153" s="20"/>
      <c r="I153" s="42"/>
      <c r="J153" s="32"/>
      <c r="K153" s="20"/>
    </row>
    <row r="154" spans="1:12" ht="17.25" x14ac:dyDescent="0.55000000000000004">
      <c r="A154" s="20"/>
      <c r="B154" s="20"/>
      <c r="C154" s="20"/>
      <c r="D154" s="25"/>
      <c r="E154" s="20"/>
      <c r="F154" s="20"/>
      <c r="G154" s="20"/>
      <c r="H154" s="20"/>
      <c r="I154" s="42"/>
      <c r="J154" s="32"/>
      <c r="K154" s="20"/>
    </row>
    <row r="155" spans="1:12" ht="17.25" x14ac:dyDescent="0.55000000000000004">
      <c r="A155" s="20"/>
      <c r="B155" s="20"/>
      <c r="C155" s="20"/>
      <c r="D155" s="25"/>
      <c r="E155" s="20"/>
      <c r="F155" s="20"/>
      <c r="G155" s="20"/>
      <c r="H155" s="20"/>
      <c r="I155" s="42"/>
      <c r="J155" s="32"/>
      <c r="K155" s="20"/>
    </row>
    <row r="156" spans="1:12" ht="17.25" x14ac:dyDescent="0.55000000000000004">
      <c r="A156" s="20"/>
      <c r="B156" s="20"/>
      <c r="C156" s="20"/>
      <c r="D156" s="25"/>
      <c r="E156" s="20"/>
      <c r="F156" s="20"/>
      <c r="G156" s="20"/>
      <c r="H156" s="20"/>
      <c r="I156" s="42"/>
      <c r="J156" s="32"/>
      <c r="K156" s="20"/>
    </row>
    <row r="157" spans="1:12" ht="17.25" x14ac:dyDescent="0.55000000000000004">
      <c r="A157" s="20"/>
      <c r="B157" s="20"/>
      <c r="C157" s="20"/>
      <c r="D157" s="25"/>
      <c r="E157" s="20"/>
      <c r="F157" s="20"/>
      <c r="G157" s="20"/>
      <c r="H157" s="20"/>
      <c r="I157" s="42"/>
      <c r="J157" s="32"/>
      <c r="K157" s="20"/>
    </row>
    <row r="158" spans="1:12" ht="17.25" x14ac:dyDescent="0.55000000000000004">
      <c r="A158" s="20"/>
      <c r="B158" s="20"/>
      <c r="C158" s="20"/>
      <c r="D158" s="25"/>
      <c r="E158" s="20"/>
      <c r="F158" s="20"/>
      <c r="G158" s="20"/>
      <c r="H158" s="20"/>
      <c r="I158" s="42"/>
      <c r="J158" s="32"/>
      <c r="K158" s="20"/>
    </row>
    <row r="159" spans="1:12" ht="17.25" x14ac:dyDescent="0.55000000000000004">
      <c r="A159" s="20"/>
      <c r="B159" s="20"/>
      <c r="C159" s="20"/>
      <c r="D159" s="25"/>
      <c r="E159" s="20"/>
      <c r="F159" s="20"/>
      <c r="G159" s="20"/>
      <c r="H159" s="20"/>
      <c r="I159" s="42"/>
      <c r="J159" s="32"/>
      <c r="K159" s="20"/>
    </row>
    <row r="160" spans="1:12" s="97" customFormat="1" ht="17.25" x14ac:dyDescent="0.55000000000000004">
      <c r="A160" s="20"/>
      <c r="B160" s="20"/>
      <c r="C160" s="20"/>
      <c r="D160" s="25"/>
      <c r="E160" s="20"/>
      <c r="F160" s="20"/>
      <c r="G160" s="20"/>
      <c r="H160" s="20"/>
      <c r="I160" s="42"/>
      <c r="J160" s="32"/>
      <c r="K160" s="20"/>
      <c r="L160" s="3"/>
    </row>
    <row r="161" spans="1:12" s="97" customFormat="1" ht="17.25" x14ac:dyDescent="0.55000000000000004">
      <c r="A161" s="20"/>
      <c r="B161" s="20"/>
      <c r="C161" s="20"/>
      <c r="D161" s="25"/>
      <c r="E161" s="20"/>
      <c r="F161" s="20"/>
      <c r="G161" s="20"/>
      <c r="H161" s="20"/>
      <c r="I161" s="42"/>
      <c r="J161" s="32"/>
      <c r="K161" s="20"/>
      <c r="L161" s="3"/>
    </row>
    <row r="162" spans="1:12" s="97" customFormat="1" ht="17.25" x14ac:dyDescent="0.55000000000000004">
      <c r="A162" s="20"/>
      <c r="B162" s="20"/>
      <c r="C162" s="20"/>
      <c r="D162" s="25"/>
      <c r="E162" s="20"/>
      <c r="F162" s="20"/>
      <c r="G162" s="20"/>
      <c r="H162" s="20"/>
      <c r="I162" s="42"/>
      <c r="J162" s="32"/>
      <c r="K162" s="20"/>
      <c r="L162" s="3"/>
    </row>
    <row r="163" spans="1:12" s="97" customFormat="1" ht="17.25" x14ac:dyDescent="0.55000000000000004">
      <c r="A163" s="20"/>
      <c r="B163" s="20"/>
      <c r="C163" s="20"/>
      <c r="D163" s="25"/>
      <c r="E163" s="20"/>
      <c r="F163" s="20"/>
      <c r="G163" s="20"/>
      <c r="H163" s="20"/>
      <c r="I163" s="42"/>
      <c r="J163" s="32"/>
      <c r="K163" s="20"/>
      <c r="L163" s="3"/>
    </row>
    <row r="164" spans="1:12" s="97" customFormat="1" ht="17.25" x14ac:dyDescent="0.55000000000000004">
      <c r="A164" s="20"/>
      <c r="B164" s="20"/>
      <c r="C164" s="20"/>
      <c r="D164" s="25"/>
      <c r="E164" s="20"/>
      <c r="F164" s="20"/>
      <c r="G164" s="20"/>
      <c r="H164" s="20"/>
      <c r="I164" s="42"/>
      <c r="J164" s="32"/>
      <c r="K164" s="20"/>
      <c r="L164" s="3"/>
    </row>
    <row r="165" spans="1:12" s="97" customFormat="1" ht="17.25" x14ac:dyDescent="0.55000000000000004">
      <c r="A165" s="20"/>
      <c r="B165" s="20"/>
      <c r="C165" s="20"/>
      <c r="D165" s="25"/>
      <c r="E165" s="20"/>
      <c r="F165" s="20"/>
      <c r="G165" s="20"/>
      <c r="H165" s="20"/>
      <c r="I165" s="42"/>
      <c r="J165" s="32"/>
      <c r="K165" s="20"/>
      <c r="L165" s="3"/>
    </row>
    <row r="166" spans="1:12" s="97" customFormat="1" ht="17.25" x14ac:dyDescent="0.55000000000000004">
      <c r="A166" s="20"/>
      <c r="B166" s="20"/>
      <c r="C166" s="20"/>
      <c r="D166" s="25"/>
      <c r="E166" s="20"/>
      <c r="F166" s="20"/>
      <c r="G166" s="20"/>
      <c r="H166" s="20"/>
      <c r="I166" s="42"/>
      <c r="J166" s="32"/>
      <c r="K166" s="20"/>
      <c r="L166" s="3"/>
    </row>
    <row r="167" spans="1:12" s="97" customFormat="1" ht="17.25" x14ac:dyDescent="0.55000000000000004">
      <c r="A167" s="20"/>
      <c r="B167" s="20"/>
      <c r="C167" s="20"/>
      <c r="D167" s="25"/>
      <c r="E167" s="20"/>
      <c r="F167" s="20"/>
      <c r="G167" s="20"/>
      <c r="H167" s="20"/>
      <c r="I167" s="42"/>
      <c r="J167" s="32"/>
      <c r="K167" s="20"/>
      <c r="L167" s="3"/>
    </row>
    <row r="168" spans="1:12" s="97" customFormat="1" ht="17.25" x14ac:dyDescent="0.55000000000000004">
      <c r="A168" s="20"/>
      <c r="B168" s="20"/>
      <c r="C168" s="20"/>
      <c r="D168" s="25"/>
      <c r="E168" s="20"/>
      <c r="F168" s="20"/>
      <c r="G168" s="20"/>
      <c r="H168" s="20"/>
      <c r="I168" s="42"/>
      <c r="J168" s="32"/>
      <c r="K168" s="20"/>
      <c r="L168" s="3"/>
    </row>
    <row r="169" spans="1:12" s="97" customFormat="1" ht="17.25" x14ac:dyDescent="0.55000000000000004">
      <c r="A169" s="20"/>
      <c r="B169" s="20"/>
      <c r="C169" s="20"/>
      <c r="D169" s="25"/>
      <c r="E169" s="20"/>
      <c r="F169" s="20"/>
      <c r="G169" s="20"/>
      <c r="H169" s="20"/>
      <c r="I169" s="42"/>
      <c r="J169" s="32"/>
      <c r="K169" s="20"/>
      <c r="L169" s="3"/>
    </row>
    <row r="170" spans="1:12" s="97" customFormat="1" ht="17.25" x14ac:dyDescent="0.55000000000000004">
      <c r="A170" s="20"/>
      <c r="B170" s="20"/>
      <c r="C170" s="20"/>
      <c r="D170" s="25"/>
      <c r="E170" s="20"/>
      <c r="F170" s="20"/>
      <c r="G170" s="20"/>
      <c r="H170" s="20"/>
      <c r="I170" s="42"/>
      <c r="J170" s="32"/>
      <c r="K170" s="20"/>
      <c r="L170" s="3"/>
    </row>
    <row r="171" spans="1:12" s="97" customFormat="1" ht="17.25" x14ac:dyDescent="0.55000000000000004">
      <c r="A171" s="20"/>
      <c r="B171" s="20"/>
      <c r="C171" s="20"/>
      <c r="D171" s="25"/>
      <c r="E171" s="20"/>
      <c r="F171" s="20"/>
      <c r="G171" s="20"/>
      <c r="H171" s="20"/>
      <c r="I171" s="42"/>
      <c r="J171" s="32"/>
      <c r="K171" s="20"/>
      <c r="L171" s="3"/>
    </row>
    <row r="172" spans="1:12" s="97" customFormat="1" ht="17.25" x14ac:dyDescent="0.55000000000000004">
      <c r="A172" s="20"/>
      <c r="B172" s="20"/>
      <c r="C172" s="20"/>
      <c r="D172" s="25"/>
      <c r="E172" s="20"/>
      <c r="F172" s="20"/>
      <c r="G172" s="20"/>
      <c r="H172" s="20"/>
      <c r="I172" s="42"/>
      <c r="J172" s="32"/>
      <c r="K172" s="20"/>
      <c r="L172" s="3"/>
    </row>
    <row r="173" spans="1:12" s="97" customFormat="1" ht="17.25" x14ac:dyDescent="0.55000000000000004">
      <c r="A173" s="20"/>
      <c r="B173" s="20"/>
      <c r="C173" s="20"/>
      <c r="D173" s="25"/>
      <c r="E173" s="20"/>
      <c r="F173" s="20"/>
      <c r="G173" s="20"/>
      <c r="H173" s="20"/>
      <c r="I173" s="42"/>
      <c r="J173" s="32"/>
      <c r="K173" s="20"/>
      <c r="L173" s="3"/>
    </row>
    <row r="174" spans="1:12" s="97" customFormat="1" ht="17.25" x14ac:dyDescent="0.55000000000000004">
      <c r="A174" s="20"/>
      <c r="B174" s="20"/>
      <c r="C174" s="20"/>
      <c r="D174" s="25"/>
      <c r="E174" s="20"/>
      <c r="F174" s="20"/>
      <c r="G174" s="20"/>
      <c r="H174" s="20"/>
      <c r="I174" s="42"/>
      <c r="J174" s="32"/>
      <c r="K174" s="20"/>
      <c r="L174" s="3"/>
    </row>
    <row r="175" spans="1:12" s="97" customFormat="1" ht="17.25" x14ac:dyDescent="0.55000000000000004">
      <c r="A175" s="20"/>
      <c r="B175" s="20"/>
      <c r="C175" s="20"/>
      <c r="D175" s="25"/>
      <c r="E175" s="20"/>
      <c r="F175" s="20"/>
      <c r="G175" s="20"/>
      <c r="H175" s="20"/>
      <c r="I175" s="42"/>
      <c r="J175" s="32"/>
      <c r="K175" s="20"/>
      <c r="L175" s="3"/>
    </row>
    <row r="176" spans="1:12" s="97" customFormat="1" ht="17.25" x14ac:dyDescent="0.55000000000000004">
      <c r="A176" s="20"/>
      <c r="B176" s="20"/>
      <c r="C176" s="20"/>
      <c r="D176" s="25"/>
      <c r="E176" s="20"/>
      <c r="F176" s="20"/>
      <c r="G176" s="20"/>
      <c r="H176" s="20"/>
      <c r="I176" s="42"/>
      <c r="J176" s="32"/>
      <c r="K176" s="20"/>
      <c r="L176" s="3"/>
    </row>
    <row r="177" spans="1:12" s="97" customFormat="1" ht="17.25" x14ac:dyDescent="0.55000000000000004">
      <c r="A177" s="20"/>
      <c r="B177" s="20"/>
      <c r="C177" s="20"/>
      <c r="D177" s="25"/>
      <c r="E177" s="20"/>
      <c r="F177" s="20"/>
      <c r="G177" s="20"/>
      <c r="H177" s="20"/>
      <c r="I177" s="42"/>
      <c r="J177" s="32"/>
      <c r="K177" s="20"/>
      <c r="L177" s="3"/>
    </row>
    <row r="178" spans="1:12" s="97" customFormat="1" ht="17.25" x14ac:dyDescent="0.55000000000000004">
      <c r="A178" s="20"/>
      <c r="B178" s="20"/>
      <c r="C178" s="20"/>
      <c r="D178" s="25"/>
      <c r="E178" s="20"/>
      <c r="F178" s="20"/>
      <c r="G178" s="20"/>
      <c r="H178" s="20"/>
      <c r="I178" s="42"/>
      <c r="J178" s="32"/>
      <c r="K178" s="20"/>
      <c r="L178" s="3"/>
    </row>
    <row r="179" spans="1:12" s="97" customFormat="1" ht="17.25" x14ac:dyDescent="0.55000000000000004">
      <c r="A179" s="20"/>
      <c r="B179" s="20"/>
      <c r="C179" s="20"/>
      <c r="D179" s="25"/>
      <c r="E179" s="20"/>
      <c r="F179" s="20"/>
      <c r="G179" s="20"/>
      <c r="H179" s="20"/>
      <c r="I179" s="42"/>
      <c r="J179" s="32"/>
      <c r="K179" s="20"/>
      <c r="L179" s="3"/>
    </row>
    <row r="180" spans="1:12" s="97" customFormat="1" ht="17.25" x14ac:dyDescent="0.55000000000000004">
      <c r="A180" s="20"/>
      <c r="B180" s="20"/>
      <c r="C180" s="20"/>
      <c r="D180" s="25"/>
      <c r="E180" s="20"/>
      <c r="F180" s="20"/>
      <c r="G180" s="20"/>
      <c r="H180" s="20"/>
      <c r="I180" s="42"/>
      <c r="J180" s="32"/>
      <c r="K180" s="20"/>
      <c r="L180" s="3"/>
    </row>
    <row r="181" spans="1:12" s="97" customFormat="1" ht="17.25" x14ac:dyDescent="0.55000000000000004">
      <c r="A181" s="20"/>
      <c r="B181" s="20"/>
      <c r="C181" s="20"/>
      <c r="D181" s="25"/>
      <c r="E181" s="20"/>
      <c r="F181" s="20"/>
      <c r="G181" s="20"/>
      <c r="H181" s="20"/>
      <c r="I181" s="42"/>
      <c r="J181" s="32"/>
      <c r="K181" s="20"/>
      <c r="L181" s="3"/>
    </row>
    <row r="182" spans="1:12" s="97" customFormat="1" ht="17.25" x14ac:dyDescent="0.55000000000000004">
      <c r="A182" s="20"/>
      <c r="B182" s="20"/>
      <c r="C182" s="20"/>
      <c r="D182" s="25"/>
      <c r="E182" s="20"/>
      <c r="F182" s="20"/>
      <c r="G182" s="20"/>
      <c r="H182" s="20"/>
      <c r="I182" s="42"/>
      <c r="J182" s="32"/>
      <c r="K182" s="20"/>
      <c r="L182" s="3"/>
    </row>
    <row r="183" spans="1:12" s="97" customFormat="1" ht="17.25" x14ac:dyDescent="0.55000000000000004">
      <c r="A183" s="20"/>
      <c r="B183" s="20"/>
      <c r="C183" s="20"/>
      <c r="D183" s="25"/>
      <c r="E183" s="20"/>
      <c r="F183" s="20"/>
      <c r="G183" s="20"/>
      <c r="H183" s="20"/>
      <c r="I183" s="42"/>
      <c r="J183" s="32"/>
      <c r="K183" s="20"/>
      <c r="L183" s="3"/>
    </row>
    <row r="184" spans="1:12" s="97" customFormat="1" ht="17.25" x14ac:dyDescent="0.55000000000000004">
      <c r="A184" s="20"/>
      <c r="B184" s="20"/>
      <c r="C184" s="20"/>
      <c r="D184" s="25"/>
      <c r="E184" s="20"/>
      <c r="F184" s="20"/>
      <c r="G184" s="20"/>
      <c r="H184" s="20"/>
      <c r="I184" s="42"/>
      <c r="J184" s="32"/>
      <c r="K184" s="20"/>
      <c r="L184" s="3"/>
    </row>
    <row r="185" spans="1:12" s="97" customFormat="1" ht="17.25" x14ac:dyDescent="0.55000000000000004">
      <c r="A185" s="20"/>
      <c r="B185" s="20"/>
      <c r="C185" s="20"/>
      <c r="D185" s="25"/>
      <c r="E185" s="20"/>
      <c r="F185" s="20"/>
      <c r="G185" s="20"/>
      <c r="H185" s="20"/>
      <c r="I185" s="42"/>
      <c r="J185" s="32"/>
      <c r="K185" s="20"/>
      <c r="L185" s="3"/>
    </row>
    <row r="186" spans="1:12" s="97" customFormat="1" ht="17.25" x14ac:dyDescent="0.55000000000000004">
      <c r="A186" s="20"/>
      <c r="B186" s="20"/>
      <c r="C186" s="20"/>
      <c r="D186" s="25"/>
      <c r="E186" s="20"/>
      <c r="F186" s="20"/>
      <c r="G186" s="20"/>
      <c r="H186" s="20"/>
      <c r="I186" s="42"/>
      <c r="J186" s="32"/>
      <c r="K186" s="20"/>
      <c r="L186" s="3"/>
    </row>
    <row r="187" spans="1:12" s="97" customFormat="1" ht="17.25" x14ac:dyDescent="0.55000000000000004">
      <c r="A187" s="20"/>
      <c r="B187" s="20"/>
      <c r="C187" s="20"/>
      <c r="D187" s="25"/>
      <c r="E187" s="20"/>
      <c r="F187" s="20"/>
      <c r="G187" s="20"/>
      <c r="H187" s="20"/>
      <c r="I187" s="42"/>
      <c r="J187" s="32"/>
      <c r="K187" s="20"/>
      <c r="L187" s="3"/>
    </row>
    <row r="188" spans="1:12" s="97" customFormat="1" ht="17.25" x14ac:dyDescent="0.55000000000000004">
      <c r="A188" s="20"/>
      <c r="B188" s="20"/>
      <c r="C188" s="20"/>
      <c r="D188" s="25"/>
      <c r="E188" s="20"/>
      <c r="F188" s="20"/>
      <c r="G188" s="20"/>
      <c r="H188" s="20"/>
      <c r="I188" s="42"/>
      <c r="J188" s="32"/>
      <c r="K188" s="20"/>
      <c r="L188" s="3"/>
    </row>
    <row r="189" spans="1:12" s="97" customFormat="1" ht="17.25" x14ac:dyDescent="0.55000000000000004">
      <c r="A189" s="20"/>
      <c r="B189" s="20"/>
      <c r="C189" s="20"/>
      <c r="D189" s="25"/>
      <c r="E189" s="20"/>
      <c r="F189" s="20"/>
      <c r="G189" s="20"/>
      <c r="H189" s="20"/>
      <c r="I189" s="42"/>
      <c r="J189" s="32"/>
      <c r="K189" s="20"/>
      <c r="L189" s="3"/>
    </row>
    <row r="190" spans="1:12" s="97" customFormat="1" ht="17.25" x14ac:dyDescent="0.55000000000000004">
      <c r="A190" s="20"/>
      <c r="B190" s="20"/>
      <c r="C190" s="20"/>
      <c r="D190" s="25"/>
      <c r="E190" s="20"/>
      <c r="F190" s="20"/>
      <c r="G190" s="20"/>
      <c r="H190" s="20"/>
      <c r="I190" s="42"/>
      <c r="J190" s="32"/>
      <c r="K190" s="20"/>
      <c r="L190" s="3"/>
    </row>
    <row r="191" spans="1:12" s="97" customFormat="1" ht="17.25" x14ac:dyDescent="0.55000000000000004">
      <c r="A191" s="20"/>
      <c r="B191" s="20"/>
      <c r="C191" s="20"/>
      <c r="D191" s="25"/>
      <c r="E191" s="20"/>
      <c r="F191" s="20"/>
      <c r="G191" s="20"/>
      <c r="H191" s="20"/>
      <c r="I191" s="42"/>
      <c r="J191" s="32"/>
      <c r="K191" s="20"/>
      <c r="L191" s="3"/>
    </row>
    <row r="192" spans="1:12" s="97" customFormat="1" ht="17.25" x14ac:dyDescent="0.55000000000000004">
      <c r="A192" s="20"/>
      <c r="B192" s="20"/>
      <c r="C192" s="20"/>
      <c r="D192" s="25"/>
      <c r="E192" s="20"/>
      <c r="F192" s="20"/>
      <c r="G192" s="20"/>
      <c r="H192" s="20"/>
      <c r="I192" s="42"/>
      <c r="J192" s="32"/>
      <c r="K192" s="20"/>
      <c r="L192" s="3"/>
    </row>
    <row r="193" spans="1:12" s="97" customFormat="1" ht="17.25" x14ac:dyDescent="0.55000000000000004">
      <c r="A193" s="20"/>
      <c r="B193" s="20"/>
      <c r="C193" s="20"/>
      <c r="D193" s="25"/>
      <c r="E193" s="20"/>
      <c r="F193" s="20"/>
      <c r="G193" s="20"/>
      <c r="H193" s="20"/>
      <c r="I193" s="42"/>
      <c r="J193" s="32"/>
      <c r="K193" s="20"/>
      <c r="L193" s="3"/>
    </row>
    <row r="194" spans="1:12" s="97" customFormat="1" ht="17.25" x14ac:dyDescent="0.55000000000000004">
      <c r="A194" s="20"/>
      <c r="B194" s="20"/>
      <c r="C194" s="20"/>
      <c r="D194" s="25"/>
      <c r="E194" s="20"/>
      <c r="F194" s="20"/>
      <c r="G194" s="20"/>
      <c r="H194" s="20"/>
      <c r="I194" s="42"/>
      <c r="J194" s="32"/>
      <c r="K194" s="20"/>
      <c r="L194" s="3"/>
    </row>
    <row r="195" spans="1:12" s="97" customFormat="1" ht="17.25" x14ac:dyDescent="0.55000000000000004">
      <c r="A195" s="20"/>
      <c r="B195" s="20"/>
      <c r="C195" s="20"/>
      <c r="D195" s="25"/>
      <c r="E195" s="20"/>
      <c r="F195" s="20"/>
      <c r="G195" s="20"/>
      <c r="H195" s="20"/>
      <c r="I195" s="42"/>
      <c r="J195" s="32"/>
      <c r="K195" s="20"/>
      <c r="L195" s="3"/>
    </row>
    <row r="196" spans="1:12" s="97" customFormat="1" ht="17.25" x14ac:dyDescent="0.55000000000000004">
      <c r="A196" s="20"/>
      <c r="B196" s="20"/>
      <c r="C196" s="20"/>
      <c r="D196" s="25"/>
      <c r="E196" s="20"/>
      <c r="F196" s="20"/>
      <c r="G196" s="20"/>
      <c r="H196" s="20"/>
      <c r="I196" s="42"/>
      <c r="J196" s="32"/>
      <c r="K196" s="20"/>
      <c r="L196" s="3"/>
    </row>
    <row r="197" spans="1:12" s="97" customFormat="1" ht="17.25" x14ac:dyDescent="0.55000000000000004">
      <c r="A197" s="20"/>
      <c r="B197" s="20"/>
      <c r="C197" s="20"/>
      <c r="D197" s="25"/>
      <c r="E197" s="20"/>
      <c r="F197" s="20"/>
      <c r="G197" s="20"/>
      <c r="H197" s="20"/>
      <c r="I197" s="42"/>
      <c r="J197" s="32"/>
      <c r="K197" s="20"/>
      <c r="L197" s="3"/>
    </row>
    <row r="198" spans="1:12" s="97" customFormat="1" ht="17.25" x14ac:dyDescent="0.55000000000000004">
      <c r="A198" s="20"/>
      <c r="B198" s="20"/>
      <c r="C198" s="20"/>
      <c r="D198" s="25"/>
      <c r="E198" s="20"/>
      <c r="F198" s="20"/>
      <c r="G198" s="20"/>
      <c r="H198" s="20"/>
      <c r="I198" s="42"/>
      <c r="J198" s="32"/>
      <c r="K198" s="20"/>
      <c r="L198" s="3"/>
    </row>
    <row r="199" spans="1:12" s="97" customFormat="1" ht="17.25" x14ac:dyDescent="0.55000000000000004">
      <c r="A199" s="20"/>
      <c r="B199" s="20"/>
      <c r="C199" s="20"/>
      <c r="D199" s="25"/>
      <c r="E199" s="20"/>
      <c r="F199" s="20"/>
      <c r="G199" s="20"/>
      <c r="H199" s="20"/>
      <c r="I199" s="42"/>
      <c r="J199" s="32"/>
      <c r="K199" s="20"/>
      <c r="L199" s="3"/>
    </row>
    <row r="200" spans="1:12" s="97" customFormat="1" ht="17.25" x14ac:dyDescent="0.55000000000000004">
      <c r="A200" s="20"/>
      <c r="B200" s="20"/>
      <c r="C200" s="20"/>
      <c r="D200" s="25"/>
      <c r="E200" s="20"/>
      <c r="F200" s="20"/>
      <c r="G200" s="20"/>
      <c r="H200" s="20"/>
      <c r="I200" s="42"/>
      <c r="J200" s="32"/>
      <c r="K200" s="20"/>
      <c r="L200" s="3"/>
    </row>
    <row r="201" spans="1:12" s="97" customFormat="1" ht="17.25" x14ac:dyDescent="0.55000000000000004">
      <c r="A201" s="20"/>
      <c r="B201" s="20"/>
      <c r="C201" s="20"/>
      <c r="D201" s="25"/>
      <c r="E201" s="20"/>
      <c r="F201" s="20"/>
      <c r="G201" s="20"/>
      <c r="H201" s="20"/>
      <c r="I201" s="42"/>
      <c r="J201" s="32"/>
      <c r="K201" s="20"/>
      <c r="L201" s="3"/>
    </row>
    <row r="202" spans="1:12" s="97" customFormat="1" ht="17.25" x14ac:dyDescent="0.55000000000000004">
      <c r="A202" s="20"/>
      <c r="B202" s="20"/>
      <c r="C202" s="20"/>
      <c r="D202" s="25"/>
      <c r="E202" s="20"/>
      <c r="F202" s="20"/>
      <c r="G202" s="20"/>
      <c r="H202" s="20"/>
      <c r="I202" s="42"/>
      <c r="J202" s="32"/>
      <c r="K202" s="20"/>
      <c r="L202" s="3"/>
    </row>
    <row r="203" spans="1:12" s="97" customFormat="1" ht="17.25" x14ac:dyDescent="0.55000000000000004">
      <c r="A203" s="20"/>
      <c r="B203" s="20"/>
      <c r="C203" s="20"/>
      <c r="D203" s="25"/>
      <c r="E203" s="20"/>
      <c r="F203" s="20"/>
      <c r="G203" s="20"/>
      <c r="H203" s="20"/>
      <c r="I203" s="42"/>
      <c r="J203" s="32"/>
      <c r="K203" s="20"/>
      <c r="L203" s="3"/>
    </row>
    <row r="204" spans="1:12" s="97" customFormat="1" ht="17.25" x14ac:dyDescent="0.55000000000000004">
      <c r="A204" s="20"/>
      <c r="B204" s="20"/>
      <c r="C204" s="20"/>
      <c r="D204" s="25"/>
      <c r="E204" s="20"/>
      <c r="F204" s="20"/>
      <c r="G204" s="20"/>
      <c r="H204" s="20"/>
      <c r="I204" s="42"/>
      <c r="J204" s="32"/>
      <c r="K204" s="20"/>
      <c r="L204" s="3"/>
    </row>
    <row r="205" spans="1:12" s="97" customFormat="1" ht="17.25" x14ac:dyDescent="0.55000000000000004">
      <c r="A205" s="20"/>
      <c r="B205" s="20"/>
      <c r="C205" s="20"/>
      <c r="D205" s="25"/>
      <c r="E205" s="20"/>
      <c r="F205" s="20"/>
      <c r="G205" s="20"/>
      <c r="H205" s="20"/>
      <c r="I205" s="42"/>
      <c r="J205" s="32"/>
      <c r="K205" s="20"/>
      <c r="L205" s="3"/>
    </row>
    <row r="206" spans="1:12" s="97" customFormat="1" ht="17.25" x14ac:dyDescent="0.55000000000000004">
      <c r="A206" s="20"/>
      <c r="B206" s="20"/>
      <c r="C206" s="20"/>
      <c r="D206" s="25"/>
      <c r="E206" s="20"/>
      <c r="F206" s="20"/>
      <c r="G206" s="20"/>
      <c r="H206" s="20"/>
      <c r="I206" s="42"/>
      <c r="J206" s="32"/>
      <c r="K206" s="20"/>
      <c r="L206" s="3"/>
    </row>
    <row r="207" spans="1:12" s="97" customFormat="1" ht="17.25" x14ac:dyDescent="0.55000000000000004">
      <c r="A207" s="20"/>
      <c r="B207" s="20"/>
      <c r="C207" s="20"/>
      <c r="D207" s="25"/>
      <c r="E207" s="20"/>
      <c r="F207" s="20"/>
      <c r="G207" s="20"/>
      <c r="H207" s="20"/>
      <c r="I207" s="42"/>
      <c r="J207" s="32"/>
      <c r="K207" s="20"/>
      <c r="L207" s="3"/>
    </row>
    <row r="208" spans="1:12" s="97" customFormat="1" ht="17.25" x14ac:dyDescent="0.55000000000000004">
      <c r="A208" s="20"/>
      <c r="B208" s="20"/>
      <c r="C208" s="20"/>
      <c r="D208" s="25"/>
      <c r="E208" s="20"/>
      <c r="F208" s="20"/>
      <c r="G208" s="20"/>
      <c r="H208" s="20"/>
      <c r="I208" s="42"/>
      <c r="J208" s="32"/>
      <c r="K208" s="20"/>
      <c r="L208" s="3"/>
    </row>
    <row r="209" spans="1:12" s="97" customFormat="1" ht="17.25" x14ac:dyDescent="0.55000000000000004">
      <c r="A209" s="20"/>
      <c r="B209" s="20"/>
      <c r="C209" s="20"/>
      <c r="D209" s="25"/>
      <c r="E209" s="20"/>
      <c r="F209" s="20"/>
      <c r="G209" s="20"/>
      <c r="H209" s="20"/>
      <c r="I209" s="42"/>
      <c r="J209" s="32"/>
      <c r="K209" s="20"/>
      <c r="L209" s="3"/>
    </row>
    <row r="210" spans="1:12" s="97" customFormat="1" ht="17.25" x14ac:dyDescent="0.55000000000000004">
      <c r="A210" s="20"/>
      <c r="B210" s="20"/>
      <c r="C210" s="20"/>
      <c r="D210" s="25"/>
      <c r="E210" s="20"/>
      <c r="F210" s="20"/>
      <c r="G210" s="20"/>
      <c r="H210" s="20"/>
      <c r="I210" s="42"/>
      <c r="J210" s="32"/>
      <c r="K210" s="20"/>
      <c r="L210" s="3"/>
    </row>
    <row r="211" spans="1:12" s="97" customFormat="1" ht="17.25" x14ac:dyDescent="0.55000000000000004">
      <c r="A211" s="20"/>
      <c r="B211" s="20"/>
      <c r="C211" s="20"/>
      <c r="D211" s="25"/>
      <c r="E211" s="20"/>
      <c r="F211" s="20"/>
      <c r="G211" s="20"/>
      <c r="H211" s="20"/>
      <c r="I211" s="42"/>
      <c r="J211" s="32"/>
      <c r="K211" s="20"/>
      <c r="L211" s="3"/>
    </row>
    <row r="212" spans="1:12" s="97" customFormat="1" ht="17.25" x14ac:dyDescent="0.55000000000000004">
      <c r="A212" s="20"/>
      <c r="B212" s="20"/>
      <c r="C212" s="20"/>
      <c r="D212" s="25"/>
      <c r="E212" s="20"/>
      <c r="F212" s="20"/>
      <c r="G212" s="20"/>
      <c r="H212" s="20"/>
      <c r="I212" s="42"/>
      <c r="J212" s="32"/>
      <c r="K212" s="20"/>
      <c r="L212" s="3"/>
    </row>
    <row r="213" spans="1:12" s="97" customFormat="1" ht="17.25" x14ac:dyDescent="0.55000000000000004">
      <c r="A213" s="20"/>
      <c r="B213" s="20"/>
      <c r="C213" s="20"/>
      <c r="D213" s="25"/>
      <c r="E213" s="20"/>
      <c r="F213" s="20"/>
      <c r="G213" s="20"/>
      <c r="H213" s="20"/>
      <c r="I213" s="42"/>
      <c r="J213" s="32"/>
      <c r="K213" s="20"/>
      <c r="L213" s="3"/>
    </row>
    <row r="214" spans="1:12" s="97" customFormat="1" ht="17.25" x14ac:dyDescent="0.55000000000000004">
      <c r="A214" s="20"/>
      <c r="B214" s="20"/>
      <c r="C214" s="20"/>
      <c r="D214" s="25"/>
      <c r="E214" s="20"/>
      <c r="F214" s="20"/>
      <c r="G214" s="20"/>
      <c r="H214" s="20"/>
      <c r="I214" s="42"/>
      <c r="J214" s="32"/>
      <c r="K214" s="20"/>
      <c r="L214" s="3"/>
    </row>
    <row r="215" spans="1:12" s="97" customFormat="1" ht="17.25" x14ac:dyDescent="0.55000000000000004">
      <c r="A215" s="20"/>
      <c r="B215" s="20"/>
      <c r="C215" s="20"/>
      <c r="D215" s="25"/>
      <c r="E215" s="20"/>
      <c r="F215" s="20"/>
      <c r="G215" s="20"/>
      <c r="H215" s="20"/>
      <c r="I215" s="42"/>
      <c r="J215" s="32"/>
      <c r="K215" s="20"/>
      <c r="L215" s="3"/>
    </row>
    <row r="216" spans="1:12" s="97" customFormat="1" ht="17.25" x14ac:dyDescent="0.55000000000000004">
      <c r="A216" s="20"/>
      <c r="B216" s="20"/>
      <c r="C216" s="20"/>
      <c r="D216" s="25"/>
      <c r="E216" s="20"/>
      <c r="F216" s="20"/>
      <c r="G216" s="20"/>
      <c r="H216" s="20"/>
      <c r="I216" s="42"/>
      <c r="J216" s="32"/>
      <c r="K216" s="20"/>
      <c r="L216" s="3"/>
    </row>
    <row r="217" spans="1:12" s="97" customFormat="1" ht="17.25" x14ac:dyDescent="0.55000000000000004">
      <c r="A217" s="20"/>
      <c r="B217" s="20"/>
      <c r="C217" s="20"/>
      <c r="D217" s="25"/>
      <c r="E217" s="20"/>
      <c r="F217" s="20"/>
      <c r="G217" s="20"/>
      <c r="H217" s="20"/>
      <c r="I217" s="42"/>
      <c r="J217" s="32"/>
      <c r="K217" s="20"/>
      <c r="L217" s="3"/>
    </row>
    <row r="218" spans="1:12" s="97" customFormat="1" ht="17.25" x14ac:dyDescent="0.55000000000000004">
      <c r="A218" s="20"/>
      <c r="B218" s="20"/>
      <c r="C218" s="20"/>
      <c r="D218" s="25"/>
      <c r="E218" s="20"/>
      <c r="F218" s="20"/>
      <c r="G218" s="20"/>
      <c r="H218" s="20"/>
      <c r="I218" s="42"/>
      <c r="J218" s="32"/>
      <c r="K218" s="20"/>
      <c r="L218" s="3"/>
    </row>
    <row r="219" spans="1:12" s="97" customFormat="1" ht="17.25" x14ac:dyDescent="0.55000000000000004">
      <c r="A219" s="20"/>
      <c r="B219" s="20"/>
      <c r="C219" s="20"/>
      <c r="D219" s="25"/>
      <c r="E219" s="20"/>
      <c r="F219" s="20"/>
      <c r="G219" s="20"/>
      <c r="H219" s="20"/>
      <c r="I219" s="42"/>
      <c r="J219" s="32"/>
      <c r="K219" s="20"/>
      <c r="L219" s="3"/>
    </row>
    <row r="220" spans="1:12" s="97" customFormat="1" ht="17.25" x14ac:dyDescent="0.55000000000000004">
      <c r="A220" s="20"/>
      <c r="B220" s="20"/>
      <c r="C220" s="20"/>
      <c r="D220" s="25"/>
      <c r="E220" s="20"/>
      <c r="F220" s="20"/>
      <c r="G220" s="20"/>
      <c r="H220" s="20"/>
      <c r="I220" s="42"/>
      <c r="J220" s="32"/>
      <c r="K220" s="20"/>
      <c r="L220" s="3"/>
    </row>
    <row r="221" spans="1:12" s="97" customFormat="1" ht="17.25" x14ac:dyDescent="0.55000000000000004">
      <c r="A221" s="20"/>
      <c r="B221" s="20"/>
      <c r="C221" s="20"/>
      <c r="D221" s="25"/>
      <c r="E221" s="20"/>
      <c r="F221" s="20"/>
      <c r="G221" s="20"/>
      <c r="H221" s="20"/>
      <c r="I221" s="42"/>
      <c r="J221" s="32"/>
      <c r="K221" s="20"/>
      <c r="L221" s="3"/>
    </row>
    <row r="222" spans="1:12" s="97" customFormat="1" ht="17.25" x14ac:dyDescent="0.55000000000000004">
      <c r="A222" s="20"/>
      <c r="B222" s="20"/>
      <c r="C222" s="20"/>
      <c r="D222" s="25"/>
      <c r="E222" s="20"/>
      <c r="F222" s="20"/>
      <c r="G222" s="20"/>
      <c r="H222" s="20"/>
      <c r="I222" s="42"/>
      <c r="J222" s="32"/>
      <c r="K222" s="20"/>
      <c r="L222" s="3"/>
    </row>
    <row r="223" spans="1:12" s="97" customFormat="1" ht="17.649999999999999" x14ac:dyDescent="0.6">
      <c r="A223" s="20"/>
      <c r="B223" s="20"/>
      <c r="C223" s="20"/>
      <c r="D223" s="26"/>
      <c r="E223" s="25"/>
      <c r="F223" s="25"/>
      <c r="G223" s="25"/>
      <c r="H223" s="25"/>
      <c r="I223" s="42"/>
      <c r="J223" s="32"/>
      <c r="K223" s="20"/>
      <c r="L223" s="3"/>
    </row>
    <row r="224" spans="1:12" s="97" customFormat="1" ht="17.649999999999999" x14ac:dyDescent="0.6">
      <c r="A224" s="20"/>
      <c r="B224" s="20"/>
      <c r="C224" s="20"/>
      <c r="D224" s="26"/>
      <c r="E224" s="25"/>
      <c r="F224" s="25"/>
      <c r="G224" s="25"/>
      <c r="H224" s="25"/>
      <c r="I224" s="42"/>
      <c r="J224" s="32"/>
      <c r="K224" s="20"/>
      <c r="L224" s="3"/>
    </row>
    <row r="225" spans="1:12" s="97" customFormat="1" ht="17.649999999999999" x14ac:dyDescent="0.6">
      <c r="A225" s="20"/>
      <c r="B225" s="20"/>
      <c r="C225" s="20"/>
      <c r="D225" s="26"/>
      <c r="E225" s="25"/>
      <c r="F225" s="25"/>
      <c r="G225" s="25"/>
      <c r="H225" s="25"/>
      <c r="I225" s="42"/>
      <c r="J225" s="32"/>
      <c r="K225" s="20"/>
      <c r="L225" s="3"/>
    </row>
    <row r="226" spans="1:12" s="97" customFormat="1" ht="17.649999999999999" x14ac:dyDescent="0.6">
      <c r="A226" s="20"/>
      <c r="B226" s="20"/>
      <c r="C226" s="20"/>
      <c r="D226" s="26"/>
      <c r="E226" s="25"/>
      <c r="F226" s="25"/>
      <c r="G226" s="25"/>
      <c r="H226" s="25"/>
      <c r="I226" s="42"/>
      <c r="J226" s="32"/>
      <c r="K226" s="20"/>
      <c r="L226" s="3"/>
    </row>
    <row r="227" spans="1:12" s="97" customFormat="1" ht="17.25" x14ac:dyDescent="0.55000000000000004">
      <c r="A227" s="20"/>
      <c r="B227" s="20"/>
      <c r="C227" s="20"/>
      <c r="D227" s="25"/>
      <c r="E227" s="20"/>
      <c r="F227" s="20"/>
      <c r="G227" s="20"/>
      <c r="H227" s="20"/>
      <c r="I227" s="42"/>
      <c r="J227" s="32"/>
      <c r="K227" s="20"/>
      <c r="L227" s="3"/>
    </row>
    <row r="228" spans="1:12" s="97" customFormat="1" ht="17.25" x14ac:dyDescent="0.55000000000000004">
      <c r="A228" s="20"/>
      <c r="B228" s="20"/>
      <c r="C228" s="20"/>
      <c r="D228" s="25"/>
      <c r="E228" s="20"/>
      <c r="F228" s="20"/>
      <c r="G228" s="20"/>
      <c r="H228" s="20"/>
      <c r="I228" s="42"/>
      <c r="J228" s="32"/>
      <c r="K228" s="20"/>
      <c r="L228" s="3"/>
    </row>
    <row r="229" spans="1:12" s="97" customFormat="1" ht="17.25" x14ac:dyDescent="0.55000000000000004">
      <c r="A229" s="20"/>
      <c r="B229" s="20"/>
      <c r="C229" s="20"/>
      <c r="D229" s="25"/>
      <c r="E229" s="20"/>
      <c r="F229" s="20"/>
      <c r="G229" s="20"/>
      <c r="H229" s="20"/>
      <c r="I229" s="42"/>
      <c r="J229" s="32"/>
      <c r="K229" s="20"/>
      <c r="L229" s="3"/>
    </row>
    <row r="230" spans="1:12" s="97" customFormat="1" ht="17.25" x14ac:dyDescent="0.55000000000000004">
      <c r="A230" s="20"/>
      <c r="B230" s="20"/>
      <c r="C230" s="20"/>
      <c r="D230" s="25"/>
      <c r="E230" s="20"/>
      <c r="F230" s="20"/>
      <c r="G230" s="20"/>
      <c r="H230" s="20"/>
      <c r="I230" s="42"/>
      <c r="J230" s="32"/>
      <c r="K230" s="20"/>
      <c r="L230" s="3"/>
    </row>
    <row r="231" spans="1:12" s="97" customFormat="1" ht="17.25" x14ac:dyDescent="0.55000000000000004">
      <c r="A231" s="20"/>
      <c r="B231" s="20"/>
      <c r="C231" s="20"/>
      <c r="D231" s="25"/>
      <c r="E231" s="20"/>
      <c r="F231" s="20"/>
      <c r="G231" s="20"/>
      <c r="H231" s="20"/>
      <c r="I231" s="42"/>
      <c r="J231" s="32"/>
      <c r="K231" s="20"/>
      <c r="L231" s="3"/>
    </row>
    <row r="232" spans="1:12" s="97" customFormat="1" ht="17.25" x14ac:dyDescent="0.55000000000000004">
      <c r="A232" s="20"/>
      <c r="B232" s="20"/>
      <c r="C232" s="20"/>
      <c r="D232" s="25"/>
      <c r="E232" s="20"/>
      <c r="F232" s="20"/>
      <c r="G232" s="20"/>
      <c r="H232" s="20"/>
      <c r="I232" s="42"/>
      <c r="J232" s="32"/>
      <c r="K232" s="20"/>
      <c r="L232" s="3"/>
    </row>
    <row r="233" spans="1:12" s="97" customFormat="1" ht="17.25" x14ac:dyDescent="0.55000000000000004">
      <c r="A233" s="20"/>
      <c r="B233" s="20"/>
      <c r="C233" s="20"/>
      <c r="D233" s="25"/>
      <c r="E233" s="20"/>
      <c r="F233" s="20"/>
      <c r="G233" s="20"/>
      <c r="H233" s="20"/>
      <c r="I233" s="42"/>
      <c r="J233" s="32"/>
      <c r="K233" s="20"/>
      <c r="L233" s="3"/>
    </row>
    <row r="234" spans="1:12" s="97" customFormat="1" ht="17.25" x14ac:dyDescent="0.55000000000000004">
      <c r="A234" s="20"/>
      <c r="B234" s="20"/>
      <c r="C234" s="20"/>
      <c r="D234" s="25"/>
      <c r="E234" s="20"/>
      <c r="F234" s="20"/>
      <c r="G234" s="20"/>
      <c r="H234" s="20"/>
      <c r="I234" s="42"/>
      <c r="J234" s="32"/>
      <c r="K234" s="20"/>
      <c r="L234" s="3"/>
    </row>
    <row r="235" spans="1:12" s="97" customFormat="1" ht="17.25" x14ac:dyDescent="0.55000000000000004">
      <c r="A235" s="20"/>
      <c r="B235" s="20"/>
      <c r="C235" s="20"/>
      <c r="D235" s="25"/>
      <c r="E235" s="20"/>
      <c r="F235" s="20"/>
      <c r="G235" s="20"/>
      <c r="H235" s="20"/>
      <c r="I235" s="42"/>
      <c r="J235" s="32"/>
      <c r="K235" s="20"/>
      <c r="L235" s="3"/>
    </row>
    <row r="236" spans="1:12" s="97" customFormat="1" ht="17.25" x14ac:dyDescent="0.55000000000000004">
      <c r="A236" s="20"/>
      <c r="B236" s="20"/>
      <c r="C236" s="20"/>
      <c r="D236" s="25"/>
      <c r="E236" s="20"/>
      <c r="F236" s="20"/>
      <c r="G236" s="20"/>
      <c r="H236" s="20"/>
      <c r="I236" s="42"/>
      <c r="J236" s="32"/>
      <c r="K236" s="20"/>
      <c r="L236" s="3"/>
    </row>
    <row r="237" spans="1:12" s="97" customFormat="1" ht="17.25" x14ac:dyDescent="0.55000000000000004">
      <c r="A237" s="20"/>
      <c r="B237" s="20"/>
      <c r="C237" s="20"/>
      <c r="D237" s="25"/>
      <c r="E237" s="20"/>
      <c r="F237" s="20"/>
      <c r="G237" s="20"/>
      <c r="H237" s="20"/>
      <c r="I237" s="42"/>
      <c r="J237" s="32"/>
      <c r="K237" s="20"/>
      <c r="L237" s="3"/>
    </row>
    <row r="238" spans="1:12" s="97" customFormat="1" ht="17.25" x14ac:dyDescent="0.55000000000000004">
      <c r="A238" s="20"/>
      <c r="B238" s="20"/>
      <c r="C238" s="20"/>
      <c r="D238" s="25"/>
      <c r="E238" s="20"/>
      <c r="F238" s="20"/>
      <c r="G238" s="20"/>
      <c r="H238" s="20"/>
      <c r="I238" s="42"/>
      <c r="J238" s="32"/>
      <c r="K238" s="20"/>
      <c r="L238" s="3"/>
    </row>
    <row r="239" spans="1:12" s="97" customFormat="1" ht="17.25" x14ac:dyDescent="0.55000000000000004">
      <c r="A239" s="20"/>
      <c r="B239" s="20"/>
      <c r="C239" s="20"/>
      <c r="D239" s="25"/>
      <c r="E239" s="20"/>
      <c r="F239" s="20"/>
      <c r="G239" s="20"/>
      <c r="H239" s="20"/>
      <c r="I239" s="42"/>
      <c r="J239" s="32"/>
      <c r="K239" s="20"/>
      <c r="L239" s="3"/>
    </row>
    <row r="240" spans="1:12" s="97" customFormat="1" ht="17.25" x14ac:dyDescent="0.55000000000000004">
      <c r="A240" s="20"/>
      <c r="B240" s="20"/>
      <c r="C240" s="20"/>
      <c r="D240" s="25"/>
      <c r="E240" s="20"/>
      <c r="F240" s="20"/>
      <c r="G240" s="20"/>
      <c r="H240" s="20"/>
      <c r="I240" s="42"/>
      <c r="J240" s="32"/>
      <c r="K240" s="20"/>
      <c r="L240" s="3"/>
    </row>
    <row r="241" spans="1:12" s="97" customFormat="1" ht="17.25" x14ac:dyDescent="0.55000000000000004">
      <c r="A241" s="20"/>
      <c r="B241" s="20"/>
      <c r="C241" s="20"/>
      <c r="D241" s="25"/>
      <c r="E241" s="20"/>
      <c r="F241" s="20"/>
      <c r="G241" s="20"/>
      <c r="H241" s="20"/>
      <c r="I241" s="42"/>
      <c r="J241" s="32"/>
      <c r="K241" s="20"/>
      <c r="L241" s="3"/>
    </row>
    <row r="242" spans="1:12" s="97" customFormat="1" ht="17.25" x14ac:dyDescent="0.55000000000000004">
      <c r="A242" s="20"/>
      <c r="B242" s="20"/>
      <c r="C242" s="20"/>
      <c r="D242" s="25"/>
      <c r="E242" s="20"/>
      <c r="F242" s="20"/>
      <c r="G242" s="20"/>
      <c r="H242" s="20"/>
      <c r="I242" s="42"/>
      <c r="J242" s="32"/>
      <c r="K242" s="20"/>
      <c r="L242" s="3"/>
    </row>
    <row r="243" spans="1:12" s="97" customFormat="1" ht="17.25" x14ac:dyDescent="0.55000000000000004">
      <c r="A243" s="20"/>
      <c r="B243" s="20"/>
      <c r="C243" s="20"/>
      <c r="D243" s="25"/>
      <c r="E243" s="20"/>
      <c r="F243" s="20"/>
      <c r="G243" s="20"/>
      <c r="H243" s="20"/>
      <c r="I243" s="42"/>
      <c r="J243" s="32"/>
      <c r="K243" s="20"/>
      <c r="L243" s="3"/>
    </row>
    <row r="244" spans="1:12" s="97" customFormat="1" ht="17.25" x14ac:dyDescent="0.55000000000000004">
      <c r="A244" s="20"/>
      <c r="B244" s="20"/>
      <c r="C244" s="20"/>
      <c r="D244" s="25"/>
      <c r="E244" s="20"/>
      <c r="F244" s="20"/>
      <c r="G244" s="20"/>
      <c r="H244" s="20"/>
      <c r="I244" s="42"/>
      <c r="J244" s="32"/>
      <c r="K244" s="20"/>
      <c r="L244" s="3"/>
    </row>
    <row r="245" spans="1:12" s="97" customFormat="1" ht="17.25" x14ac:dyDescent="0.55000000000000004">
      <c r="A245" s="20"/>
      <c r="B245" s="20"/>
      <c r="C245" s="20"/>
      <c r="D245" s="25"/>
      <c r="E245" s="20"/>
      <c r="F245" s="20"/>
      <c r="G245" s="20"/>
      <c r="H245" s="20"/>
      <c r="I245" s="42"/>
      <c r="J245" s="32"/>
      <c r="K245" s="20"/>
      <c r="L245" s="3"/>
    </row>
    <row r="246" spans="1:12" s="97" customFormat="1" ht="17.25" x14ac:dyDescent="0.55000000000000004">
      <c r="A246" s="20"/>
      <c r="B246" s="20"/>
      <c r="C246" s="20"/>
      <c r="D246" s="25"/>
      <c r="E246" s="20"/>
      <c r="F246" s="20"/>
      <c r="G246" s="20"/>
      <c r="H246" s="20"/>
      <c r="I246" s="42"/>
      <c r="J246" s="32"/>
      <c r="K246" s="20"/>
      <c r="L246" s="3"/>
    </row>
    <row r="247" spans="1:12" s="97" customFormat="1" ht="17.25" x14ac:dyDescent="0.55000000000000004">
      <c r="A247" s="20"/>
      <c r="B247" s="20"/>
      <c r="C247" s="20"/>
      <c r="D247" s="25"/>
      <c r="E247" s="20"/>
      <c r="F247" s="20"/>
      <c r="G247" s="20"/>
      <c r="H247" s="20"/>
      <c r="I247" s="42"/>
      <c r="J247" s="32"/>
      <c r="K247" s="20"/>
      <c r="L247" s="3"/>
    </row>
    <row r="248" spans="1:12" s="97" customFormat="1" ht="17.25" x14ac:dyDescent="0.55000000000000004">
      <c r="A248" s="20"/>
      <c r="B248" s="20"/>
      <c r="C248" s="20"/>
      <c r="D248" s="25"/>
      <c r="E248" s="20"/>
      <c r="F248" s="20"/>
      <c r="G248" s="20"/>
      <c r="H248" s="20"/>
      <c r="I248" s="42"/>
      <c r="J248" s="32"/>
      <c r="K248" s="20"/>
      <c r="L248" s="3"/>
    </row>
    <row r="249" spans="1:12" s="97" customFormat="1" ht="17.25" x14ac:dyDescent="0.55000000000000004">
      <c r="A249" s="20"/>
      <c r="B249" s="20"/>
      <c r="C249" s="20"/>
      <c r="D249" s="25"/>
      <c r="E249" s="20"/>
      <c r="F249" s="20"/>
      <c r="G249" s="20"/>
      <c r="H249" s="20"/>
      <c r="I249" s="42"/>
      <c r="J249" s="32"/>
      <c r="K249" s="20"/>
      <c r="L249" s="3"/>
    </row>
    <row r="250" spans="1:12" s="97" customFormat="1" ht="17.25" x14ac:dyDescent="0.55000000000000004">
      <c r="A250" s="20"/>
      <c r="B250" s="20"/>
      <c r="C250" s="20"/>
      <c r="D250" s="25"/>
      <c r="E250" s="20"/>
      <c r="F250" s="20"/>
      <c r="G250" s="20"/>
      <c r="H250" s="20"/>
      <c r="I250" s="42"/>
      <c r="J250" s="32"/>
      <c r="K250" s="20"/>
      <c r="L250" s="3"/>
    </row>
    <row r="251" spans="1:12" s="97" customFormat="1" ht="17.25" x14ac:dyDescent="0.55000000000000004">
      <c r="A251" s="20"/>
      <c r="B251" s="20"/>
      <c r="C251" s="20"/>
      <c r="D251" s="25"/>
      <c r="E251" s="20"/>
      <c r="F251" s="20"/>
      <c r="G251" s="20"/>
      <c r="H251" s="20"/>
      <c r="I251" s="42"/>
      <c r="J251" s="32"/>
      <c r="K251" s="20"/>
      <c r="L251" s="3"/>
    </row>
    <row r="252" spans="1:12" s="97" customFormat="1" ht="17.649999999999999" x14ac:dyDescent="0.6">
      <c r="A252" s="20"/>
      <c r="B252" s="20"/>
      <c r="C252" s="20"/>
      <c r="D252" s="26"/>
      <c r="E252" s="25"/>
      <c r="F252" s="25"/>
      <c r="G252" s="25"/>
      <c r="H252" s="25"/>
      <c r="I252" s="42"/>
      <c r="J252" s="32"/>
      <c r="K252" s="20"/>
      <c r="L252" s="3"/>
    </row>
    <row r="253" spans="1:12" s="97" customFormat="1" ht="17.649999999999999" x14ac:dyDescent="0.6">
      <c r="A253" s="20"/>
      <c r="B253" s="20"/>
      <c r="C253" s="20"/>
      <c r="D253" s="26"/>
      <c r="E253" s="25"/>
      <c r="F253" s="25"/>
      <c r="G253" s="25"/>
      <c r="H253" s="25"/>
      <c r="I253" s="42"/>
      <c r="J253" s="32"/>
      <c r="K253" s="20"/>
      <c r="L253" s="3"/>
    </row>
    <row r="254" spans="1:12" s="97" customFormat="1" ht="17.649999999999999" x14ac:dyDescent="0.6">
      <c r="A254" s="20"/>
      <c r="B254" s="20"/>
      <c r="C254" s="20"/>
      <c r="D254" s="26"/>
      <c r="E254" s="25"/>
      <c r="F254" s="25"/>
      <c r="G254" s="25"/>
      <c r="H254" s="25"/>
      <c r="I254" s="42"/>
      <c r="J254" s="32"/>
      <c r="K254" s="20"/>
      <c r="L254" s="3"/>
    </row>
    <row r="255" spans="1:12" s="97" customFormat="1" ht="17.649999999999999" x14ac:dyDescent="0.6">
      <c r="A255" s="20"/>
      <c r="B255" s="20"/>
      <c r="C255" s="20"/>
      <c r="D255" s="26"/>
      <c r="E255" s="25"/>
      <c r="F255" s="25"/>
      <c r="G255" s="25"/>
      <c r="H255" s="25"/>
      <c r="I255" s="42"/>
      <c r="J255" s="32"/>
      <c r="K255" s="20"/>
      <c r="L255" s="3"/>
    </row>
    <row r="256" spans="1:12" s="97" customFormat="1" ht="17.25" x14ac:dyDescent="0.55000000000000004">
      <c r="A256" s="20"/>
      <c r="B256" s="20"/>
      <c r="C256" s="20"/>
      <c r="D256" s="25"/>
      <c r="E256" s="20"/>
      <c r="F256" s="20"/>
      <c r="G256" s="20"/>
      <c r="H256" s="20"/>
      <c r="I256" s="42"/>
      <c r="J256" s="32"/>
      <c r="K256" s="20"/>
      <c r="L256" s="3"/>
    </row>
    <row r="257" spans="1:12" s="97" customFormat="1" ht="17.25" x14ac:dyDescent="0.55000000000000004">
      <c r="A257" s="20"/>
      <c r="B257" s="20"/>
      <c r="C257" s="20"/>
      <c r="D257" s="25"/>
      <c r="E257" s="20"/>
      <c r="F257" s="20"/>
      <c r="G257" s="20"/>
      <c r="H257" s="20"/>
      <c r="I257" s="42"/>
      <c r="J257" s="32"/>
      <c r="K257" s="20"/>
      <c r="L257" s="3"/>
    </row>
    <row r="258" spans="1:12" s="97" customFormat="1" ht="17.25" x14ac:dyDescent="0.55000000000000004">
      <c r="A258" s="20"/>
      <c r="B258" s="20"/>
      <c r="C258" s="20"/>
      <c r="D258" s="25"/>
      <c r="E258" s="20"/>
      <c r="F258" s="20"/>
      <c r="G258" s="20"/>
      <c r="H258" s="20"/>
      <c r="I258" s="42"/>
      <c r="J258" s="32"/>
      <c r="K258" s="20"/>
      <c r="L258" s="3"/>
    </row>
    <row r="259" spans="1:12" s="97" customFormat="1" ht="17.25" x14ac:dyDescent="0.55000000000000004">
      <c r="A259" s="20"/>
      <c r="B259" s="20"/>
      <c r="C259" s="20"/>
      <c r="D259" s="25"/>
      <c r="E259" s="20"/>
      <c r="F259" s="20"/>
      <c r="G259" s="20"/>
      <c r="H259" s="20"/>
      <c r="I259" s="42"/>
      <c r="J259" s="32"/>
      <c r="K259" s="20"/>
      <c r="L259" s="3"/>
    </row>
    <row r="260" spans="1:12" s="97" customFormat="1" ht="17.25" x14ac:dyDescent="0.55000000000000004">
      <c r="A260" s="20"/>
      <c r="B260" s="20"/>
      <c r="C260" s="20"/>
      <c r="D260" s="25"/>
      <c r="E260" s="20"/>
      <c r="F260" s="20"/>
      <c r="G260" s="20"/>
      <c r="H260" s="20"/>
      <c r="I260" s="42"/>
      <c r="J260" s="32"/>
      <c r="K260" s="20"/>
      <c r="L260" s="3"/>
    </row>
    <row r="261" spans="1:12" s="97" customFormat="1" ht="17.25" x14ac:dyDescent="0.55000000000000004">
      <c r="A261" s="20"/>
      <c r="B261" s="20"/>
      <c r="C261" s="20"/>
      <c r="D261" s="25"/>
      <c r="E261" s="20"/>
      <c r="F261" s="20"/>
      <c r="G261" s="20"/>
      <c r="H261" s="20"/>
      <c r="I261" s="42"/>
      <c r="J261" s="32"/>
      <c r="K261" s="20"/>
      <c r="L261" s="3"/>
    </row>
    <row r="262" spans="1:12" s="97" customFormat="1" ht="17.25" x14ac:dyDescent="0.55000000000000004">
      <c r="A262" s="20"/>
      <c r="B262" s="20"/>
      <c r="C262" s="20"/>
      <c r="D262" s="25"/>
      <c r="E262" s="20"/>
      <c r="F262" s="20"/>
      <c r="G262" s="20"/>
      <c r="H262" s="20"/>
      <c r="I262" s="42"/>
      <c r="J262" s="32"/>
      <c r="K262" s="20"/>
      <c r="L262" s="3"/>
    </row>
    <row r="263" spans="1:12" s="97" customFormat="1" ht="17.25" x14ac:dyDescent="0.55000000000000004">
      <c r="A263" s="20"/>
      <c r="B263" s="20"/>
      <c r="C263" s="20"/>
      <c r="D263" s="25"/>
      <c r="E263" s="20"/>
      <c r="F263" s="20"/>
      <c r="G263" s="20"/>
      <c r="H263" s="20"/>
      <c r="I263" s="42"/>
      <c r="J263" s="32"/>
      <c r="K263" s="20"/>
      <c r="L263" s="3"/>
    </row>
    <row r="264" spans="1:12" s="97" customFormat="1" ht="17.25" x14ac:dyDescent="0.55000000000000004">
      <c r="A264" s="20"/>
      <c r="B264" s="20"/>
      <c r="C264" s="20"/>
      <c r="D264" s="25"/>
      <c r="E264" s="20"/>
      <c r="F264" s="20"/>
      <c r="G264" s="20"/>
      <c r="H264" s="20"/>
      <c r="I264" s="42"/>
      <c r="J264" s="32"/>
      <c r="K264" s="20"/>
      <c r="L264" s="3"/>
    </row>
    <row r="265" spans="1:12" s="97" customFormat="1" ht="17.25" x14ac:dyDescent="0.55000000000000004">
      <c r="A265" s="20"/>
      <c r="B265" s="20"/>
      <c r="C265" s="20"/>
      <c r="D265" s="25"/>
      <c r="E265" s="20"/>
      <c r="F265" s="20"/>
      <c r="G265" s="20"/>
      <c r="H265" s="20"/>
      <c r="I265" s="42"/>
      <c r="J265" s="32"/>
      <c r="K265" s="20"/>
      <c r="L265" s="3"/>
    </row>
    <row r="266" spans="1:12" s="97" customFormat="1" ht="17.25" x14ac:dyDescent="0.55000000000000004">
      <c r="A266" s="20"/>
      <c r="B266" s="20"/>
      <c r="C266" s="20"/>
      <c r="D266" s="25"/>
      <c r="E266" s="20"/>
      <c r="F266" s="20"/>
      <c r="G266" s="20"/>
      <c r="H266" s="20"/>
      <c r="I266" s="42"/>
      <c r="J266" s="32"/>
      <c r="K266" s="20"/>
      <c r="L266" s="3"/>
    </row>
    <row r="267" spans="1:12" s="97" customFormat="1" ht="17.25" x14ac:dyDescent="0.55000000000000004">
      <c r="A267" s="20"/>
      <c r="B267" s="20"/>
      <c r="C267" s="20"/>
      <c r="D267" s="25"/>
      <c r="E267" s="20"/>
      <c r="F267" s="20"/>
      <c r="G267" s="20"/>
      <c r="H267" s="20"/>
      <c r="I267" s="42"/>
      <c r="J267" s="32"/>
      <c r="K267" s="20"/>
      <c r="L267" s="3"/>
    </row>
    <row r="268" spans="1:12" s="97" customFormat="1" ht="17.25" x14ac:dyDescent="0.55000000000000004">
      <c r="A268" s="20"/>
      <c r="B268" s="20"/>
      <c r="C268" s="20"/>
      <c r="D268" s="25"/>
      <c r="E268" s="20"/>
      <c r="F268" s="20"/>
      <c r="G268" s="20"/>
      <c r="H268" s="20"/>
      <c r="I268" s="42"/>
      <c r="J268" s="32"/>
      <c r="K268" s="20"/>
      <c r="L268" s="3"/>
    </row>
    <row r="269" spans="1:12" s="97" customFormat="1" ht="17.25" x14ac:dyDescent="0.55000000000000004">
      <c r="A269" s="20"/>
      <c r="B269" s="20"/>
      <c r="C269" s="20"/>
      <c r="D269" s="25"/>
      <c r="E269" s="20"/>
      <c r="F269" s="20"/>
      <c r="G269" s="20"/>
      <c r="H269" s="20"/>
      <c r="I269" s="42"/>
      <c r="J269" s="32"/>
      <c r="K269" s="20"/>
      <c r="L269" s="3"/>
    </row>
    <row r="270" spans="1:12" s="97" customFormat="1" ht="17.25" x14ac:dyDescent="0.55000000000000004">
      <c r="A270" s="20"/>
      <c r="B270" s="20"/>
      <c r="C270" s="20"/>
      <c r="D270" s="25"/>
      <c r="E270" s="20"/>
      <c r="F270" s="20"/>
      <c r="G270" s="20"/>
      <c r="H270" s="20"/>
      <c r="I270" s="42"/>
      <c r="J270" s="32"/>
      <c r="K270" s="20"/>
      <c r="L270" s="3"/>
    </row>
    <row r="271" spans="1:12" s="97" customFormat="1" ht="17.25" x14ac:dyDescent="0.55000000000000004">
      <c r="A271" s="20"/>
      <c r="B271" s="20"/>
      <c r="C271" s="20"/>
      <c r="D271" s="25"/>
      <c r="E271" s="20"/>
      <c r="F271" s="20"/>
      <c r="G271" s="20"/>
      <c r="H271" s="20"/>
      <c r="I271" s="42"/>
      <c r="J271" s="32"/>
      <c r="K271" s="20"/>
      <c r="L271" s="3"/>
    </row>
    <row r="272" spans="1:12" s="97" customFormat="1" ht="17.25" x14ac:dyDescent="0.55000000000000004">
      <c r="A272" s="20"/>
      <c r="B272" s="20"/>
      <c r="C272" s="20"/>
      <c r="D272" s="25"/>
      <c r="E272" s="20"/>
      <c r="F272" s="20"/>
      <c r="G272" s="20"/>
      <c r="H272" s="20"/>
      <c r="I272" s="42"/>
      <c r="J272" s="32"/>
      <c r="K272" s="20"/>
      <c r="L272" s="3"/>
    </row>
    <row r="273" spans="1:12" s="97" customFormat="1" ht="17.25" x14ac:dyDescent="0.55000000000000004">
      <c r="A273" s="20"/>
      <c r="B273" s="20"/>
      <c r="C273" s="20"/>
      <c r="D273" s="25"/>
      <c r="E273" s="20"/>
      <c r="F273" s="20"/>
      <c r="G273" s="20"/>
      <c r="H273" s="20"/>
      <c r="I273" s="42"/>
      <c r="J273" s="32"/>
      <c r="K273" s="20"/>
      <c r="L273" s="3"/>
    </row>
    <row r="274" spans="1:12" s="97" customFormat="1" ht="17.25" x14ac:dyDescent="0.55000000000000004">
      <c r="A274" s="20"/>
      <c r="B274" s="20"/>
      <c r="C274" s="20"/>
      <c r="D274" s="25"/>
      <c r="E274" s="20"/>
      <c r="F274" s="20"/>
      <c r="G274" s="20"/>
      <c r="H274" s="20"/>
      <c r="I274" s="42"/>
      <c r="J274" s="32"/>
      <c r="K274" s="20"/>
      <c r="L274" s="3"/>
    </row>
    <row r="275" spans="1:12" s="97" customFormat="1" ht="17.25" x14ac:dyDescent="0.55000000000000004">
      <c r="A275" s="20"/>
      <c r="B275" s="20"/>
      <c r="C275" s="20"/>
      <c r="D275" s="25"/>
      <c r="E275" s="20"/>
      <c r="F275" s="20"/>
      <c r="G275" s="20"/>
      <c r="H275" s="20"/>
      <c r="I275" s="42"/>
      <c r="J275" s="32"/>
      <c r="K275" s="20"/>
      <c r="L275" s="3"/>
    </row>
    <row r="276" spans="1:12" s="97" customFormat="1" ht="17.25" x14ac:dyDescent="0.55000000000000004">
      <c r="A276" s="20"/>
      <c r="B276" s="20"/>
      <c r="C276" s="20"/>
      <c r="D276" s="25"/>
      <c r="E276" s="20"/>
      <c r="F276" s="20"/>
      <c r="G276" s="20"/>
      <c r="H276" s="20"/>
      <c r="I276" s="42"/>
      <c r="J276" s="32"/>
      <c r="K276" s="20"/>
      <c r="L276" s="3"/>
    </row>
    <row r="277" spans="1:12" s="97" customFormat="1" ht="17.25" x14ac:dyDescent="0.55000000000000004">
      <c r="A277" s="20"/>
      <c r="B277" s="20"/>
      <c r="C277" s="20"/>
      <c r="D277" s="25"/>
      <c r="E277" s="20"/>
      <c r="F277" s="20"/>
      <c r="G277" s="20"/>
      <c r="H277" s="20"/>
      <c r="I277" s="42"/>
      <c r="J277" s="32"/>
      <c r="K277" s="20"/>
      <c r="L277" s="3"/>
    </row>
    <row r="278" spans="1:12" s="97" customFormat="1" ht="17.25" x14ac:dyDescent="0.55000000000000004">
      <c r="A278" s="20"/>
      <c r="B278" s="20"/>
      <c r="C278" s="20"/>
      <c r="D278" s="25"/>
      <c r="E278" s="20"/>
      <c r="F278" s="20"/>
      <c r="G278" s="20"/>
      <c r="H278" s="20"/>
      <c r="I278" s="42"/>
      <c r="J278" s="32"/>
      <c r="K278" s="20"/>
      <c r="L278" s="3"/>
    </row>
    <row r="279" spans="1:12" s="97" customFormat="1" ht="17.25" x14ac:dyDescent="0.55000000000000004">
      <c r="A279" s="20"/>
      <c r="B279" s="20"/>
      <c r="C279" s="20"/>
      <c r="D279" s="25"/>
      <c r="E279" s="20"/>
      <c r="F279" s="20"/>
      <c r="G279" s="20"/>
      <c r="H279" s="20"/>
      <c r="I279" s="42"/>
      <c r="J279" s="32"/>
      <c r="K279" s="20"/>
      <c r="L279" s="3"/>
    </row>
    <row r="280" spans="1:12" s="97" customFormat="1" ht="17.25" x14ac:dyDescent="0.55000000000000004">
      <c r="A280" s="20"/>
      <c r="B280" s="20"/>
      <c r="C280" s="20"/>
      <c r="D280" s="25"/>
      <c r="E280" s="20"/>
      <c r="F280" s="20"/>
      <c r="G280" s="20"/>
      <c r="H280" s="20"/>
      <c r="I280" s="42"/>
      <c r="J280" s="32"/>
      <c r="K280" s="20"/>
      <c r="L280" s="3"/>
    </row>
    <row r="281" spans="1:12" s="97" customFormat="1" ht="17.25" x14ac:dyDescent="0.55000000000000004">
      <c r="A281" s="20"/>
      <c r="B281" s="20"/>
      <c r="C281" s="20"/>
      <c r="D281" s="25"/>
      <c r="E281" s="20"/>
      <c r="F281" s="20"/>
      <c r="G281" s="20"/>
      <c r="H281" s="20"/>
      <c r="I281" s="42"/>
      <c r="J281" s="32"/>
      <c r="K281" s="20"/>
      <c r="L281" s="3"/>
    </row>
    <row r="282" spans="1:12" s="97" customFormat="1" ht="17.25" x14ac:dyDescent="0.55000000000000004">
      <c r="A282" s="20"/>
      <c r="B282" s="20"/>
      <c r="C282" s="20"/>
      <c r="D282" s="25"/>
      <c r="E282" s="20"/>
      <c r="F282" s="20"/>
      <c r="G282" s="20"/>
      <c r="H282" s="20"/>
      <c r="I282" s="42"/>
      <c r="J282" s="32"/>
      <c r="K282" s="20"/>
      <c r="L282" s="3"/>
    </row>
    <row r="283" spans="1:12" s="97" customFormat="1" ht="17.25" x14ac:dyDescent="0.55000000000000004">
      <c r="A283" s="20"/>
      <c r="B283" s="20"/>
      <c r="C283" s="20"/>
      <c r="D283" s="25"/>
      <c r="E283" s="20"/>
      <c r="F283" s="20"/>
      <c r="G283" s="20"/>
      <c r="H283" s="20"/>
      <c r="I283" s="42"/>
      <c r="J283" s="32"/>
      <c r="K283" s="20"/>
      <c r="L283" s="3"/>
    </row>
    <row r="284" spans="1:12" s="97" customFormat="1" ht="17.25" x14ac:dyDescent="0.55000000000000004">
      <c r="A284" s="20"/>
      <c r="B284" s="20"/>
      <c r="C284" s="20"/>
      <c r="D284" s="25"/>
      <c r="E284" s="20"/>
      <c r="F284" s="20"/>
      <c r="G284" s="20"/>
      <c r="H284" s="20"/>
      <c r="I284" s="42"/>
      <c r="J284" s="32"/>
      <c r="K284" s="20"/>
      <c r="L284" s="3"/>
    </row>
    <row r="285" spans="1:12" s="97" customFormat="1" ht="17.25" x14ac:dyDescent="0.55000000000000004">
      <c r="A285" s="20"/>
      <c r="B285" s="20"/>
      <c r="C285" s="20"/>
      <c r="D285" s="25"/>
      <c r="E285" s="20"/>
      <c r="F285" s="20"/>
      <c r="G285" s="20"/>
      <c r="H285" s="20"/>
      <c r="I285" s="42"/>
      <c r="J285" s="32"/>
      <c r="K285" s="20"/>
      <c r="L285" s="3"/>
    </row>
    <row r="286" spans="1:12" s="97" customFormat="1" ht="17.25" x14ac:dyDescent="0.55000000000000004">
      <c r="A286" s="20"/>
      <c r="B286" s="20"/>
      <c r="C286" s="20"/>
      <c r="D286" s="25"/>
      <c r="E286" s="20"/>
      <c r="F286" s="20"/>
      <c r="G286" s="20"/>
      <c r="H286" s="20"/>
      <c r="I286" s="42"/>
      <c r="J286" s="32"/>
      <c r="K286" s="20"/>
      <c r="L286" s="3"/>
    </row>
    <row r="287" spans="1:12" s="97" customFormat="1" ht="17.25" x14ac:dyDescent="0.55000000000000004">
      <c r="A287" s="20"/>
      <c r="B287" s="20"/>
      <c r="C287" s="20"/>
      <c r="D287" s="25"/>
      <c r="E287" s="20"/>
      <c r="F287" s="20"/>
      <c r="G287" s="20"/>
      <c r="H287" s="20"/>
      <c r="I287" s="42"/>
      <c r="J287" s="32"/>
      <c r="K287" s="20"/>
      <c r="L287" s="3"/>
    </row>
    <row r="288" spans="1:12" s="97" customFormat="1" ht="17.25" x14ac:dyDescent="0.55000000000000004">
      <c r="A288" s="20"/>
      <c r="B288" s="20"/>
      <c r="C288" s="20"/>
      <c r="D288" s="25"/>
      <c r="E288" s="20"/>
      <c r="F288" s="20"/>
      <c r="G288" s="20"/>
      <c r="H288" s="20"/>
      <c r="I288" s="42"/>
      <c r="J288" s="32"/>
      <c r="K288" s="20"/>
      <c r="L288" s="3"/>
    </row>
    <row r="289" spans="1:12" s="97" customFormat="1" ht="17.25" x14ac:dyDescent="0.55000000000000004">
      <c r="A289" s="20"/>
      <c r="B289" s="20"/>
      <c r="C289" s="20"/>
      <c r="D289" s="25"/>
      <c r="E289" s="20"/>
      <c r="F289" s="20"/>
      <c r="G289" s="20"/>
      <c r="H289" s="20"/>
      <c r="I289" s="42"/>
      <c r="J289" s="32"/>
      <c r="K289" s="20"/>
      <c r="L289" s="3"/>
    </row>
    <row r="290" spans="1:12" s="97" customFormat="1" ht="17.25" x14ac:dyDescent="0.55000000000000004">
      <c r="A290" s="20"/>
      <c r="B290" s="20"/>
      <c r="C290" s="20"/>
      <c r="D290" s="25"/>
      <c r="E290" s="20"/>
      <c r="F290" s="20"/>
      <c r="G290" s="20"/>
      <c r="H290" s="20"/>
      <c r="I290" s="42"/>
      <c r="J290" s="32"/>
      <c r="K290" s="20"/>
      <c r="L290" s="3"/>
    </row>
    <row r="291" spans="1:12" s="97" customFormat="1" ht="17.25" x14ac:dyDescent="0.55000000000000004">
      <c r="A291" s="20"/>
      <c r="B291" s="20"/>
      <c r="C291" s="20"/>
      <c r="D291" s="25"/>
      <c r="E291" s="20"/>
      <c r="F291" s="20"/>
      <c r="G291" s="20"/>
      <c r="H291" s="20"/>
      <c r="I291" s="42"/>
      <c r="J291" s="32"/>
      <c r="K291" s="20"/>
      <c r="L291" s="3"/>
    </row>
    <row r="292" spans="1:12" s="97" customFormat="1" ht="17.25" x14ac:dyDescent="0.55000000000000004">
      <c r="A292" s="20"/>
      <c r="B292" s="20"/>
      <c r="C292" s="20"/>
      <c r="D292" s="25"/>
      <c r="E292" s="20"/>
      <c r="F292" s="20"/>
      <c r="G292" s="20"/>
      <c r="H292" s="20"/>
      <c r="I292" s="42"/>
      <c r="J292" s="32"/>
      <c r="K292" s="20"/>
      <c r="L292" s="3"/>
    </row>
    <row r="293" spans="1:12" s="97" customFormat="1" ht="17.25" x14ac:dyDescent="0.55000000000000004">
      <c r="A293" s="20"/>
      <c r="B293" s="20"/>
      <c r="C293" s="20"/>
      <c r="D293" s="25"/>
      <c r="E293" s="20"/>
      <c r="F293" s="20"/>
      <c r="G293" s="20"/>
      <c r="H293" s="20"/>
      <c r="I293" s="42"/>
      <c r="J293" s="32"/>
      <c r="K293" s="20"/>
      <c r="L293" s="3"/>
    </row>
    <row r="294" spans="1:12" s="97" customFormat="1" ht="17.25" x14ac:dyDescent="0.55000000000000004">
      <c r="A294" s="20"/>
      <c r="B294" s="20"/>
      <c r="C294" s="20"/>
      <c r="D294" s="25"/>
      <c r="E294" s="20"/>
      <c r="F294" s="20"/>
      <c r="G294" s="20"/>
      <c r="H294" s="20"/>
      <c r="I294" s="42"/>
      <c r="J294" s="32"/>
      <c r="K294" s="20"/>
      <c r="L294" s="3"/>
    </row>
    <row r="295" spans="1:12" s="97" customFormat="1" ht="17.649999999999999" x14ac:dyDescent="0.6">
      <c r="A295" s="20"/>
      <c r="B295" s="20"/>
      <c r="C295" s="25"/>
      <c r="D295" s="26"/>
      <c r="E295" s="25"/>
      <c r="F295" s="25"/>
      <c r="G295" s="25"/>
      <c r="H295" s="25"/>
      <c r="I295" s="42"/>
      <c r="J295" s="32"/>
      <c r="K295" s="20"/>
      <c r="L295" s="3"/>
    </row>
    <row r="296" spans="1:12" s="97" customFormat="1" ht="17.649999999999999" x14ac:dyDescent="0.6">
      <c r="A296" s="20"/>
      <c r="B296" s="20"/>
      <c r="C296" s="25"/>
      <c r="D296" s="26"/>
      <c r="E296" s="25"/>
      <c r="F296" s="25"/>
      <c r="G296" s="25"/>
      <c r="H296" s="25"/>
      <c r="I296" s="42"/>
      <c r="J296" s="32"/>
      <c r="K296" s="20"/>
      <c r="L296" s="3"/>
    </row>
    <row r="297" spans="1:12" s="97" customFormat="1" ht="17.649999999999999" x14ac:dyDescent="0.6">
      <c r="A297" s="20"/>
      <c r="B297" s="20"/>
      <c r="C297" s="25"/>
      <c r="D297" s="26"/>
      <c r="E297" s="25"/>
      <c r="F297" s="25"/>
      <c r="G297" s="25"/>
      <c r="H297" s="25"/>
      <c r="I297" s="42"/>
      <c r="J297" s="32"/>
      <c r="K297" s="20"/>
      <c r="L297" s="3"/>
    </row>
    <row r="298" spans="1:12" s="97" customFormat="1" ht="17.649999999999999" x14ac:dyDescent="0.6">
      <c r="A298" s="20"/>
      <c r="B298" s="20"/>
      <c r="C298" s="25"/>
      <c r="D298" s="26"/>
      <c r="E298" s="25"/>
      <c r="F298" s="25"/>
      <c r="G298" s="25"/>
      <c r="H298" s="25"/>
      <c r="I298" s="42"/>
      <c r="J298" s="32"/>
      <c r="K298" s="20"/>
      <c r="L298" s="3"/>
    </row>
    <row r="299" spans="1:12" s="97" customFormat="1" ht="17.649999999999999" x14ac:dyDescent="0.6">
      <c r="A299" s="20"/>
      <c r="B299" s="20"/>
      <c r="C299" s="25"/>
      <c r="D299" s="26"/>
      <c r="E299" s="25"/>
      <c r="F299" s="25"/>
      <c r="G299" s="25"/>
      <c r="H299" s="25"/>
      <c r="I299" s="42"/>
      <c r="J299" s="32"/>
      <c r="K299" s="20"/>
      <c r="L299" s="3"/>
    </row>
    <row r="300" spans="1:12" s="97" customFormat="1" ht="17.649999999999999" x14ac:dyDescent="0.6">
      <c r="A300" s="20"/>
      <c r="B300" s="20"/>
      <c r="C300" s="25"/>
      <c r="D300" s="26"/>
      <c r="E300" s="25"/>
      <c r="F300" s="25"/>
      <c r="G300" s="25"/>
      <c r="H300" s="25"/>
      <c r="I300" s="42"/>
      <c r="J300" s="32"/>
      <c r="K300" s="20"/>
      <c r="L300" s="3"/>
    </row>
    <row r="301" spans="1:12" s="97" customFormat="1" ht="17.649999999999999" x14ac:dyDescent="0.6">
      <c r="A301" s="20"/>
      <c r="B301" s="20"/>
      <c r="C301" s="25"/>
      <c r="D301" s="26"/>
      <c r="E301" s="25"/>
      <c r="F301" s="25"/>
      <c r="G301" s="25"/>
      <c r="H301" s="25"/>
      <c r="I301" s="42"/>
      <c r="J301" s="32"/>
      <c r="K301" s="20"/>
      <c r="L301" s="3"/>
    </row>
    <row r="302" spans="1:12" s="97" customFormat="1" ht="17.649999999999999" x14ac:dyDescent="0.6">
      <c r="A302" s="20"/>
      <c r="B302" s="20"/>
      <c r="C302" s="25"/>
      <c r="D302" s="26"/>
      <c r="E302" s="25"/>
      <c r="F302" s="25"/>
      <c r="G302" s="25"/>
      <c r="H302" s="25"/>
      <c r="I302" s="42"/>
      <c r="J302" s="32"/>
      <c r="K302" s="20"/>
      <c r="L302" s="3"/>
    </row>
    <row r="303" spans="1:12" s="97" customFormat="1" ht="17.649999999999999" x14ac:dyDescent="0.6">
      <c r="A303" s="20"/>
      <c r="B303" s="20"/>
      <c r="C303" s="25"/>
      <c r="D303" s="26"/>
      <c r="E303" s="25"/>
      <c r="F303" s="25"/>
      <c r="G303" s="25"/>
      <c r="H303" s="25"/>
      <c r="I303" s="42"/>
      <c r="J303" s="32"/>
      <c r="K303" s="20"/>
      <c r="L303" s="3"/>
    </row>
    <row r="304" spans="1:12" s="97" customFormat="1" ht="17.649999999999999" x14ac:dyDescent="0.6">
      <c r="A304" s="20"/>
      <c r="B304" s="20"/>
      <c r="C304" s="25"/>
      <c r="D304" s="26"/>
      <c r="E304" s="25"/>
      <c r="F304" s="25"/>
      <c r="G304" s="25"/>
      <c r="H304" s="25"/>
      <c r="I304" s="42"/>
      <c r="J304" s="32"/>
      <c r="K304" s="20"/>
      <c r="L304" s="3"/>
    </row>
    <row r="305" spans="1:12" s="97" customFormat="1" ht="17.649999999999999" x14ac:dyDescent="0.6">
      <c r="A305" s="20"/>
      <c r="B305" s="20"/>
      <c r="C305" s="25"/>
      <c r="D305" s="26"/>
      <c r="E305" s="25"/>
      <c r="F305" s="25"/>
      <c r="G305" s="25"/>
      <c r="H305" s="25"/>
      <c r="I305" s="42"/>
      <c r="J305" s="32"/>
      <c r="K305" s="20"/>
      <c r="L305" s="3"/>
    </row>
    <row r="306" spans="1:12" s="97" customFormat="1" ht="17.649999999999999" x14ac:dyDescent="0.6">
      <c r="A306" s="20"/>
      <c r="B306" s="20"/>
      <c r="C306" s="25"/>
      <c r="D306" s="26"/>
      <c r="E306" s="25"/>
      <c r="F306" s="25"/>
      <c r="G306" s="25"/>
      <c r="H306" s="25"/>
      <c r="I306" s="42"/>
      <c r="J306" s="32"/>
      <c r="K306" s="20"/>
      <c r="L306" s="3"/>
    </row>
    <row r="307" spans="1:12" s="97" customFormat="1" ht="17.649999999999999" x14ac:dyDescent="0.6">
      <c r="A307" s="20"/>
      <c r="B307" s="20"/>
      <c r="C307" s="25"/>
      <c r="D307" s="26"/>
      <c r="E307" s="25"/>
      <c r="F307" s="25"/>
      <c r="G307" s="25"/>
      <c r="H307" s="25"/>
      <c r="I307" s="42"/>
      <c r="J307" s="32"/>
      <c r="K307" s="20"/>
      <c r="L307" s="3"/>
    </row>
    <row r="308" spans="1:12" s="97" customFormat="1" ht="17.649999999999999" x14ac:dyDescent="0.6">
      <c r="A308" s="20"/>
      <c r="B308" s="20"/>
      <c r="C308" s="25"/>
      <c r="D308" s="26"/>
      <c r="E308" s="25"/>
      <c r="F308" s="25"/>
      <c r="G308" s="25"/>
      <c r="H308" s="25"/>
      <c r="I308" s="42"/>
      <c r="J308" s="32"/>
      <c r="K308" s="20"/>
      <c r="L308" s="3"/>
    </row>
    <row r="309" spans="1:12" s="97" customFormat="1" ht="17.649999999999999" x14ac:dyDescent="0.6">
      <c r="A309" s="20"/>
      <c r="B309" s="20"/>
      <c r="C309" s="25"/>
      <c r="D309" s="26"/>
      <c r="E309" s="25"/>
      <c r="F309" s="25"/>
      <c r="G309" s="25"/>
      <c r="H309" s="25"/>
      <c r="I309" s="42"/>
      <c r="J309" s="32"/>
      <c r="K309" s="20"/>
      <c r="L309" s="3"/>
    </row>
    <row r="310" spans="1:12" s="97" customFormat="1" ht="17.649999999999999" x14ac:dyDescent="0.6">
      <c r="A310" s="20"/>
      <c r="B310" s="20"/>
      <c r="C310" s="25"/>
      <c r="D310" s="26"/>
      <c r="E310" s="25"/>
      <c r="F310" s="25"/>
      <c r="G310" s="25"/>
      <c r="H310" s="25"/>
      <c r="I310" s="42"/>
      <c r="J310" s="32"/>
      <c r="K310" s="20"/>
      <c r="L310" s="3"/>
    </row>
    <row r="311" spans="1:12" s="97" customFormat="1" ht="17.649999999999999" x14ac:dyDescent="0.6">
      <c r="A311" s="20"/>
      <c r="B311" s="20"/>
      <c r="C311" s="25"/>
      <c r="D311" s="26"/>
      <c r="E311" s="25"/>
      <c r="F311" s="25"/>
      <c r="G311" s="25"/>
      <c r="H311" s="25"/>
      <c r="I311" s="42"/>
      <c r="J311" s="32"/>
      <c r="K311" s="20"/>
      <c r="L311" s="3"/>
    </row>
    <row r="312" spans="1:12" s="97" customFormat="1" ht="17.649999999999999" x14ac:dyDescent="0.6">
      <c r="A312" s="20"/>
      <c r="B312" s="20"/>
      <c r="C312" s="25"/>
      <c r="D312" s="26"/>
      <c r="E312" s="25"/>
      <c r="F312" s="25"/>
      <c r="G312" s="25"/>
      <c r="H312" s="25"/>
      <c r="I312" s="42"/>
      <c r="J312" s="32"/>
      <c r="K312" s="20"/>
      <c r="L312" s="3"/>
    </row>
    <row r="313" spans="1:12" s="97" customFormat="1" ht="17.649999999999999" x14ac:dyDescent="0.6">
      <c r="A313" s="20"/>
      <c r="B313" s="20"/>
      <c r="C313" s="25"/>
      <c r="D313" s="26"/>
      <c r="E313" s="25"/>
      <c r="F313" s="25"/>
      <c r="G313" s="25"/>
      <c r="H313" s="25"/>
      <c r="I313" s="42"/>
      <c r="J313" s="32"/>
      <c r="K313" s="20"/>
      <c r="L313" s="3"/>
    </row>
    <row r="314" spans="1:12" s="97" customFormat="1" ht="17.649999999999999" x14ac:dyDescent="0.6">
      <c r="A314" s="20"/>
      <c r="B314" s="20"/>
      <c r="C314" s="25"/>
      <c r="D314" s="26"/>
      <c r="E314" s="25"/>
      <c r="F314" s="25"/>
      <c r="G314" s="25"/>
      <c r="H314" s="25"/>
      <c r="I314" s="42"/>
      <c r="J314" s="32"/>
      <c r="K314" s="20"/>
      <c r="L314" s="3"/>
    </row>
    <row r="315" spans="1:12" s="97" customFormat="1" ht="17.649999999999999" x14ac:dyDescent="0.6">
      <c r="A315" s="20"/>
      <c r="B315" s="20"/>
      <c r="C315" s="25"/>
      <c r="D315" s="26"/>
      <c r="E315" s="25"/>
      <c r="F315" s="25"/>
      <c r="G315" s="25"/>
      <c r="H315" s="25"/>
      <c r="I315" s="42"/>
      <c r="J315" s="32"/>
      <c r="K315" s="20"/>
      <c r="L315" s="3"/>
    </row>
    <row r="316" spans="1:12" s="97" customFormat="1" ht="17.649999999999999" x14ac:dyDescent="0.6">
      <c r="A316" s="20"/>
      <c r="B316" s="20"/>
      <c r="C316" s="25"/>
      <c r="D316" s="26"/>
      <c r="E316" s="25"/>
      <c r="F316" s="25"/>
      <c r="G316" s="25"/>
      <c r="H316" s="25"/>
      <c r="I316" s="42"/>
      <c r="J316" s="32"/>
      <c r="K316" s="20"/>
      <c r="L316" s="3"/>
    </row>
    <row r="317" spans="1:12" s="97" customFormat="1" ht="17.649999999999999" x14ac:dyDescent="0.6">
      <c r="A317" s="20"/>
      <c r="B317" s="20"/>
      <c r="C317" s="25"/>
      <c r="D317" s="26"/>
      <c r="E317" s="25"/>
      <c r="F317" s="25"/>
      <c r="G317" s="25"/>
      <c r="H317" s="25"/>
      <c r="I317" s="42"/>
      <c r="J317" s="32"/>
      <c r="K317" s="20"/>
      <c r="L317" s="3"/>
    </row>
    <row r="318" spans="1:12" s="97" customFormat="1" ht="17.649999999999999" x14ac:dyDescent="0.6">
      <c r="A318" s="20"/>
      <c r="B318" s="20"/>
      <c r="C318" s="25"/>
      <c r="D318" s="26"/>
      <c r="E318" s="25"/>
      <c r="F318" s="25"/>
      <c r="G318" s="25"/>
      <c r="H318" s="25"/>
      <c r="I318" s="42"/>
      <c r="J318" s="32"/>
      <c r="K318" s="20"/>
      <c r="L318" s="3"/>
    </row>
    <row r="319" spans="1:12" s="97" customFormat="1" ht="17.649999999999999" x14ac:dyDescent="0.6">
      <c r="A319" s="20"/>
      <c r="B319" s="20"/>
      <c r="C319" s="25"/>
      <c r="D319" s="26"/>
      <c r="E319" s="25"/>
      <c r="F319" s="25"/>
      <c r="G319" s="25"/>
      <c r="H319" s="25"/>
      <c r="I319" s="42"/>
      <c r="J319" s="32"/>
      <c r="K319" s="20"/>
      <c r="L319" s="3"/>
    </row>
    <row r="320" spans="1:12" s="97" customFormat="1" ht="17.649999999999999" x14ac:dyDescent="0.6">
      <c r="A320" s="20"/>
      <c r="B320" s="20"/>
      <c r="C320" s="25"/>
      <c r="D320" s="26"/>
      <c r="E320" s="25"/>
      <c r="F320" s="25"/>
      <c r="G320" s="25"/>
      <c r="H320" s="25"/>
      <c r="I320" s="42"/>
      <c r="J320" s="32"/>
      <c r="K320" s="20"/>
      <c r="L320" s="3"/>
    </row>
    <row r="321" spans="1:12" s="97" customFormat="1" ht="17.649999999999999" x14ac:dyDescent="0.6">
      <c r="A321" s="20"/>
      <c r="B321" s="20"/>
      <c r="C321" s="25"/>
      <c r="D321" s="26"/>
      <c r="E321" s="25"/>
      <c r="F321" s="25"/>
      <c r="G321" s="25"/>
      <c r="H321" s="25"/>
      <c r="I321" s="42"/>
      <c r="J321" s="32"/>
      <c r="K321" s="20"/>
      <c r="L321" s="3"/>
    </row>
    <row r="322" spans="1:12" s="97" customFormat="1" ht="17.649999999999999" x14ac:dyDescent="0.6">
      <c r="A322" s="20"/>
      <c r="B322" s="20"/>
      <c r="C322" s="25"/>
      <c r="D322" s="26"/>
      <c r="E322" s="25"/>
      <c r="F322" s="25"/>
      <c r="G322" s="25"/>
      <c r="H322" s="25"/>
      <c r="I322" s="42"/>
      <c r="J322" s="32"/>
      <c r="K322" s="20"/>
      <c r="L322" s="3"/>
    </row>
    <row r="323" spans="1:12" s="97" customFormat="1" ht="17.649999999999999" x14ac:dyDescent="0.6">
      <c r="A323" s="20"/>
      <c r="B323" s="20"/>
      <c r="C323" s="25"/>
      <c r="D323" s="26"/>
      <c r="E323" s="25"/>
      <c r="F323" s="25"/>
      <c r="G323" s="25"/>
      <c r="H323" s="25"/>
      <c r="I323" s="42"/>
      <c r="J323" s="32"/>
      <c r="K323" s="20"/>
      <c r="L323" s="3"/>
    </row>
    <row r="324" spans="1:12" s="97" customFormat="1" ht="17.649999999999999" x14ac:dyDescent="0.6">
      <c r="A324" s="20"/>
      <c r="B324" s="20"/>
      <c r="C324" s="25"/>
      <c r="D324" s="26"/>
      <c r="E324" s="25"/>
      <c r="F324" s="25"/>
      <c r="G324" s="25"/>
      <c r="H324" s="25"/>
      <c r="I324" s="42"/>
      <c r="J324" s="32"/>
      <c r="K324" s="20"/>
      <c r="L324" s="3"/>
    </row>
    <row r="325" spans="1:12" s="97" customFormat="1" ht="17.649999999999999" x14ac:dyDescent="0.6">
      <c r="A325" s="20"/>
      <c r="B325" s="20"/>
      <c r="C325" s="25"/>
      <c r="D325" s="26"/>
      <c r="E325" s="25"/>
      <c r="F325" s="25"/>
      <c r="G325" s="25"/>
      <c r="H325" s="25"/>
      <c r="I325" s="42"/>
      <c r="J325" s="32"/>
      <c r="K325" s="20"/>
      <c r="L325" s="3"/>
    </row>
    <row r="326" spans="1:12" s="97" customFormat="1" ht="17.649999999999999" x14ac:dyDescent="0.6">
      <c r="A326" s="20"/>
      <c r="B326" s="20"/>
      <c r="C326" s="25"/>
      <c r="D326" s="26"/>
      <c r="E326" s="25"/>
      <c r="F326" s="25"/>
      <c r="G326" s="25"/>
      <c r="H326" s="25"/>
      <c r="I326" s="42"/>
      <c r="J326" s="32"/>
      <c r="K326" s="20"/>
      <c r="L326" s="3"/>
    </row>
    <row r="327" spans="1:12" s="97" customFormat="1" ht="17.649999999999999" x14ac:dyDescent="0.6">
      <c r="A327" s="20"/>
      <c r="B327" s="20"/>
      <c r="C327" s="25"/>
      <c r="D327" s="26"/>
      <c r="E327" s="25"/>
      <c r="F327" s="25"/>
      <c r="G327" s="25"/>
      <c r="H327" s="25"/>
      <c r="I327" s="42"/>
      <c r="J327" s="32"/>
      <c r="K327" s="20"/>
      <c r="L327" s="3"/>
    </row>
    <row r="328" spans="1:12" s="97" customFormat="1" ht="17.649999999999999" x14ac:dyDescent="0.6">
      <c r="A328" s="20"/>
      <c r="B328" s="20"/>
      <c r="C328" s="25"/>
      <c r="D328" s="26"/>
      <c r="E328" s="25"/>
      <c r="F328" s="25"/>
      <c r="G328" s="25"/>
      <c r="H328" s="25"/>
      <c r="I328" s="42"/>
      <c r="J328" s="32"/>
      <c r="K328" s="20"/>
      <c r="L328" s="3"/>
    </row>
    <row r="329" spans="1:12" s="97" customFormat="1" ht="17.649999999999999" x14ac:dyDescent="0.6">
      <c r="A329" s="20"/>
      <c r="B329" s="20"/>
      <c r="C329" s="25"/>
      <c r="D329" s="26"/>
      <c r="E329" s="25"/>
      <c r="F329" s="25"/>
      <c r="G329" s="25"/>
      <c r="H329" s="25"/>
      <c r="I329" s="42"/>
      <c r="J329" s="32"/>
      <c r="K329" s="20"/>
      <c r="L329" s="3"/>
    </row>
    <row r="330" spans="1:12" s="97" customFormat="1" ht="17.649999999999999" x14ac:dyDescent="0.6">
      <c r="A330" s="20"/>
      <c r="B330" s="20"/>
      <c r="C330" s="25"/>
      <c r="D330" s="26"/>
      <c r="E330" s="25"/>
      <c r="F330" s="25"/>
      <c r="G330" s="25"/>
      <c r="H330" s="25"/>
      <c r="I330" s="42"/>
      <c r="J330" s="32"/>
      <c r="K330" s="20"/>
      <c r="L330" s="3"/>
    </row>
    <row r="331" spans="1:12" s="97" customFormat="1" ht="17.649999999999999" x14ac:dyDescent="0.6">
      <c r="A331" s="20"/>
      <c r="B331" s="20"/>
      <c r="C331" s="25"/>
      <c r="D331" s="26"/>
      <c r="E331" s="25"/>
      <c r="F331" s="25"/>
      <c r="G331" s="25"/>
      <c r="H331" s="25"/>
      <c r="I331" s="42"/>
      <c r="J331" s="32"/>
      <c r="K331" s="20"/>
      <c r="L331" s="3"/>
    </row>
    <row r="332" spans="1:12" s="97" customFormat="1" ht="17.649999999999999" x14ac:dyDescent="0.6">
      <c r="A332" s="20"/>
      <c r="B332" s="20"/>
      <c r="C332" s="25"/>
      <c r="D332" s="26"/>
      <c r="E332" s="25"/>
      <c r="F332" s="25"/>
      <c r="G332" s="25"/>
      <c r="H332" s="25"/>
      <c r="I332" s="42"/>
      <c r="J332" s="32"/>
      <c r="K332" s="20"/>
      <c r="L332" s="3"/>
    </row>
    <row r="333" spans="1:12" s="97" customFormat="1" ht="17.649999999999999" x14ac:dyDescent="0.6">
      <c r="A333" s="20"/>
      <c r="B333" s="20"/>
      <c r="C333" s="25"/>
      <c r="D333" s="26"/>
      <c r="E333" s="25"/>
      <c r="F333" s="25"/>
      <c r="G333" s="25"/>
      <c r="H333" s="25"/>
      <c r="I333" s="42"/>
      <c r="J333" s="32"/>
      <c r="K333" s="20"/>
      <c r="L333" s="3"/>
    </row>
    <row r="334" spans="1:12" s="97" customFormat="1" ht="17.649999999999999" x14ac:dyDescent="0.6">
      <c r="A334" s="20"/>
      <c r="B334" s="20"/>
      <c r="C334" s="25"/>
      <c r="D334" s="26"/>
      <c r="E334" s="25"/>
      <c r="F334" s="25"/>
      <c r="G334" s="25"/>
      <c r="H334" s="25"/>
      <c r="I334" s="42"/>
      <c r="J334" s="32"/>
      <c r="K334" s="20"/>
      <c r="L334" s="3"/>
    </row>
    <row r="335" spans="1:12" s="97" customFormat="1" ht="17.649999999999999" x14ac:dyDescent="0.6">
      <c r="A335" s="20"/>
      <c r="B335" s="20"/>
      <c r="C335" s="25"/>
      <c r="D335" s="26"/>
      <c r="E335" s="25"/>
      <c r="F335" s="25"/>
      <c r="G335" s="25"/>
      <c r="H335" s="25"/>
      <c r="I335" s="42"/>
      <c r="J335" s="32"/>
      <c r="K335" s="20"/>
      <c r="L335" s="3"/>
    </row>
    <row r="336" spans="1:12" s="97" customFormat="1" ht="17.649999999999999" x14ac:dyDescent="0.6">
      <c r="A336" s="20"/>
      <c r="B336" s="20"/>
      <c r="C336" s="25"/>
      <c r="D336" s="26"/>
      <c r="E336" s="25"/>
      <c r="F336" s="25"/>
      <c r="G336" s="25"/>
      <c r="H336" s="25"/>
      <c r="I336" s="42"/>
      <c r="J336" s="32"/>
      <c r="K336" s="20"/>
      <c r="L336" s="3"/>
    </row>
    <row r="337" spans="1:12" s="97" customFormat="1" ht="17.649999999999999" x14ac:dyDescent="0.6">
      <c r="A337" s="20"/>
      <c r="B337" s="20"/>
      <c r="C337" s="25"/>
      <c r="D337" s="26"/>
      <c r="E337" s="25"/>
      <c r="F337" s="25"/>
      <c r="G337" s="25"/>
      <c r="H337" s="25"/>
      <c r="I337" s="42"/>
      <c r="J337" s="32"/>
      <c r="K337" s="20"/>
      <c r="L337" s="3"/>
    </row>
    <row r="338" spans="1:12" s="97" customFormat="1" ht="17.649999999999999" x14ac:dyDescent="0.6">
      <c r="A338" s="20"/>
      <c r="B338" s="20"/>
      <c r="C338" s="25"/>
      <c r="D338" s="26"/>
      <c r="E338" s="25"/>
      <c r="F338" s="25"/>
      <c r="G338" s="25"/>
      <c r="H338" s="25"/>
      <c r="I338" s="42"/>
      <c r="J338" s="32"/>
      <c r="K338" s="20"/>
      <c r="L338" s="3"/>
    </row>
    <row r="339" spans="1:12" s="97" customFormat="1" ht="17.649999999999999" x14ac:dyDescent="0.6">
      <c r="A339" s="20"/>
      <c r="B339" s="20"/>
      <c r="C339" s="25"/>
      <c r="D339" s="26"/>
      <c r="E339" s="25"/>
      <c r="F339" s="25"/>
      <c r="G339" s="25"/>
      <c r="H339" s="25"/>
      <c r="I339" s="42"/>
      <c r="J339" s="32"/>
      <c r="K339" s="20"/>
      <c r="L339" s="3"/>
    </row>
    <row r="340" spans="1:12" s="97" customFormat="1" ht="17.649999999999999" x14ac:dyDescent="0.6">
      <c r="A340" s="20"/>
      <c r="B340" s="20"/>
      <c r="C340" s="25"/>
      <c r="D340" s="26"/>
      <c r="E340" s="25"/>
      <c r="F340" s="25"/>
      <c r="G340" s="25"/>
      <c r="H340" s="25"/>
      <c r="I340" s="42"/>
      <c r="J340" s="32"/>
      <c r="K340" s="20"/>
      <c r="L340" s="3"/>
    </row>
    <row r="341" spans="1:12" s="97" customFormat="1" ht="17.649999999999999" x14ac:dyDescent="0.6">
      <c r="A341" s="20"/>
      <c r="B341" s="20"/>
      <c r="C341" s="25"/>
      <c r="D341" s="26"/>
      <c r="E341" s="25"/>
      <c r="F341" s="25"/>
      <c r="G341" s="25"/>
      <c r="H341" s="25"/>
      <c r="I341" s="42"/>
      <c r="J341" s="32"/>
      <c r="K341" s="20"/>
      <c r="L341" s="3"/>
    </row>
    <row r="342" spans="1:12" s="97" customFormat="1" ht="17.649999999999999" x14ac:dyDescent="0.6">
      <c r="A342" s="20"/>
      <c r="B342" s="20"/>
      <c r="C342" s="25"/>
      <c r="D342" s="26"/>
      <c r="E342" s="25"/>
      <c r="F342" s="25"/>
      <c r="G342" s="25"/>
      <c r="H342" s="25"/>
      <c r="I342" s="42"/>
      <c r="J342" s="32"/>
      <c r="K342" s="20"/>
      <c r="L342" s="3"/>
    </row>
    <row r="343" spans="1:12" s="97" customFormat="1" ht="17.649999999999999" x14ac:dyDescent="0.6">
      <c r="A343" s="20"/>
      <c r="B343" s="20"/>
      <c r="C343" s="25"/>
      <c r="D343" s="26"/>
      <c r="E343" s="25"/>
      <c r="F343" s="25"/>
      <c r="G343" s="25"/>
      <c r="H343" s="25"/>
      <c r="I343" s="42"/>
      <c r="J343" s="32"/>
      <c r="K343" s="20"/>
      <c r="L343" s="3"/>
    </row>
    <row r="344" spans="1:12" s="97" customFormat="1" ht="17.649999999999999" x14ac:dyDescent="0.6">
      <c r="A344" s="20"/>
      <c r="B344" s="20"/>
      <c r="C344" s="25"/>
      <c r="D344" s="26"/>
      <c r="E344" s="25"/>
      <c r="F344" s="25"/>
      <c r="G344" s="25"/>
      <c r="H344" s="25"/>
      <c r="I344" s="42"/>
      <c r="J344" s="32"/>
      <c r="K344" s="20"/>
      <c r="L344" s="3"/>
    </row>
  </sheetData>
  <mergeCells count="41">
    <mergeCell ref="B1:K1"/>
    <mergeCell ref="B4:K4"/>
    <mergeCell ref="B6:B8"/>
    <mergeCell ref="C8:H8"/>
    <mergeCell ref="B9:B25"/>
    <mergeCell ref="C9:C15"/>
    <mergeCell ref="C16:C20"/>
    <mergeCell ref="C21:C24"/>
    <mergeCell ref="C25:H25"/>
    <mergeCell ref="B26:B44"/>
    <mergeCell ref="C26:C36"/>
    <mergeCell ref="C37:C39"/>
    <mergeCell ref="C40:C43"/>
    <mergeCell ref="C44:H44"/>
    <mergeCell ref="B45:B46"/>
    <mergeCell ref="C46:H46"/>
    <mergeCell ref="B47:B74"/>
    <mergeCell ref="C47:C58"/>
    <mergeCell ref="D50:D51"/>
    <mergeCell ref="C59:C67"/>
    <mergeCell ref="C68:C73"/>
    <mergeCell ref="C74:H74"/>
    <mergeCell ref="B75:B76"/>
    <mergeCell ref="C76:H76"/>
    <mergeCell ref="B77:B81"/>
    <mergeCell ref="C81:H81"/>
    <mergeCell ref="B82:B119"/>
    <mergeCell ref="C95:C99"/>
    <mergeCell ref="C116:C118"/>
    <mergeCell ref="C119:H119"/>
    <mergeCell ref="B144:H144"/>
    <mergeCell ref="B145:K145"/>
    <mergeCell ref="B120:B129"/>
    <mergeCell ref="C120:C122"/>
    <mergeCell ref="C129:H129"/>
    <mergeCell ref="B130:B141"/>
    <mergeCell ref="C130:C132"/>
    <mergeCell ref="C133:C140"/>
    <mergeCell ref="D135:D136"/>
    <mergeCell ref="D139:D140"/>
    <mergeCell ref="C141:H141"/>
  </mergeCells>
  <phoneticPr fontId="1" type="noConversion"/>
  <hyperlinks>
    <hyperlink ref="C3" r:id="rId1" xr:uid="{94FDAA4E-C5C1-4F3D-983A-EB43203A17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762B-CA87-4D41-ABAC-EC64234FD304}">
  <sheetPr codeName="Sheet3"/>
  <dimension ref="A1:K287"/>
  <sheetViews>
    <sheetView topLeftCell="A64" zoomScale="85" zoomScaleNormal="85" workbookViewId="0">
      <selection activeCell="D96" sqref="D96"/>
    </sheetView>
  </sheetViews>
  <sheetFormatPr defaultColWidth="14" defaultRowHeight="13.9" x14ac:dyDescent="0.35"/>
  <cols>
    <col min="1" max="1" width="4" style="58" customWidth="1"/>
    <col min="2" max="2" width="12" style="58" customWidth="1"/>
    <col min="3" max="3" width="31" style="58" customWidth="1"/>
    <col min="4" max="4" width="27.140625" style="58" customWidth="1"/>
    <col min="5" max="5" width="14" style="58" bestFit="1" customWidth="1"/>
    <col min="6" max="8" width="10" style="58" customWidth="1"/>
    <col min="9" max="9" width="11.140625" style="81" customWidth="1"/>
    <col min="10" max="10" width="15.42578125" style="81" bestFit="1" customWidth="1"/>
    <col min="11" max="11" width="26" style="58" customWidth="1"/>
    <col min="12" max="16384" width="14" style="58"/>
  </cols>
  <sheetData>
    <row r="1" spans="1:11" ht="20.25" x14ac:dyDescent="0.35">
      <c r="A1" s="57"/>
      <c r="B1" s="174" t="s">
        <v>3</v>
      </c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7.25" x14ac:dyDescent="0.35">
      <c r="A2" s="57"/>
      <c r="B2" s="59" t="s">
        <v>4</v>
      </c>
      <c r="C2" s="60" t="s">
        <v>5</v>
      </c>
      <c r="D2" s="61" t="s">
        <v>6</v>
      </c>
      <c r="E2" s="60" t="s">
        <v>7</v>
      </c>
      <c r="F2" s="62" t="s">
        <v>8</v>
      </c>
      <c r="G2" s="63" t="s">
        <v>9</v>
      </c>
      <c r="H2" s="63"/>
      <c r="I2" s="64"/>
      <c r="J2" s="64"/>
      <c r="K2" s="65"/>
    </row>
    <row r="3" spans="1:11" ht="17.25" x14ac:dyDescent="0.35">
      <c r="A3" s="57"/>
      <c r="B3" s="66" t="s">
        <v>10</v>
      </c>
      <c r="C3" s="67" t="s">
        <v>112</v>
      </c>
      <c r="D3" s="68" t="s">
        <v>11</v>
      </c>
      <c r="E3" s="69">
        <v>15210370021</v>
      </c>
      <c r="F3" s="70" t="s">
        <v>12</v>
      </c>
      <c r="G3" s="71" t="s">
        <v>13</v>
      </c>
      <c r="H3" s="71"/>
      <c r="I3" s="72"/>
      <c r="J3" s="72"/>
      <c r="K3" s="73"/>
    </row>
    <row r="4" spans="1:11" ht="17.25" x14ac:dyDescent="0.35">
      <c r="A4" s="57"/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7.649999999999999" x14ac:dyDescent="0.35">
      <c r="A5" s="74"/>
      <c r="B5" s="75" t="s">
        <v>14</v>
      </c>
      <c r="C5" s="75" t="s">
        <v>15</v>
      </c>
      <c r="D5" s="75" t="s">
        <v>16</v>
      </c>
      <c r="E5" s="75" t="s">
        <v>17</v>
      </c>
      <c r="F5" s="75" t="s">
        <v>18</v>
      </c>
      <c r="G5" s="75" t="s">
        <v>19</v>
      </c>
      <c r="H5" s="75" t="s">
        <v>18</v>
      </c>
      <c r="I5" s="75" t="s">
        <v>155</v>
      </c>
      <c r="J5" s="75" t="s">
        <v>156</v>
      </c>
      <c r="K5" s="75" t="s">
        <v>21</v>
      </c>
    </row>
    <row r="6" spans="1:11" s="81" customFormat="1" ht="17.649999999999999" x14ac:dyDescent="0.35">
      <c r="A6" s="76"/>
      <c r="B6" s="168" t="s">
        <v>22</v>
      </c>
      <c r="C6" s="77" t="s">
        <v>109</v>
      </c>
      <c r="D6" s="78" t="s">
        <v>157</v>
      </c>
      <c r="E6" s="77">
        <v>5</v>
      </c>
      <c r="F6" s="78" t="s">
        <v>23</v>
      </c>
      <c r="G6" s="78">
        <v>2</v>
      </c>
      <c r="H6" s="78" t="s">
        <v>24</v>
      </c>
      <c r="I6" s="79">
        <v>3498</v>
      </c>
      <c r="J6" s="79">
        <f>E6*G6*I6</f>
        <v>34980</v>
      </c>
      <c r="K6" s="80" t="s">
        <v>107</v>
      </c>
    </row>
    <row r="7" spans="1:11" s="81" customFormat="1" ht="17.649999999999999" x14ac:dyDescent="0.35">
      <c r="A7" s="76"/>
      <c r="B7" s="168"/>
      <c r="C7" s="77" t="s">
        <v>109</v>
      </c>
      <c r="D7" s="78" t="s">
        <v>158</v>
      </c>
      <c r="E7" s="77">
        <v>25</v>
      </c>
      <c r="F7" s="78" t="s">
        <v>23</v>
      </c>
      <c r="G7" s="78">
        <v>2</v>
      </c>
      <c r="H7" s="78" t="s">
        <v>24</v>
      </c>
      <c r="I7" s="79">
        <v>1590</v>
      </c>
      <c r="J7" s="79">
        <f t="shared" ref="J7:J9" si="0">E7*G7*I7</f>
        <v>79500</v>
      </c>
      <c r="K7" s="80"/>
    </row>
    <row r="8" spans="1:11" s="81" customFormat="1" ht="17.649999999999999" x14ac:dyDescent="0.35">
      <c r="A8" s="76"/>
      <c r="B8" s="168"/>
      <c r="C8" s="77" t="s">
        <v>110</v>
      </c>
      <c r="D8" s="78" t="s">
        <v>157</v>
      </c>
      <c r="E8" s="77">
        <v>5</v>
      </c>
      <c r="F8" s="78" t="s">
        <v>23</v>
      </c>
      <c r="G8" s="78">
        <v>2</v>
      </c>
      <c r="H8" s="78" t="s">
        <v>24</v>
      </c>
      <c r="I8" s="79">
        <v>2120</v>
      </c>
      <c r="J8" s="79">
        <f t="shared" si="0"/>
        <v>21200</v>
      </c>
      <c r="K8" s="80"/>
    </row>
    <row r="9" spans="1:11" s="81" customFormat="1" ht="17.649999999999999" x14ac:dyDescent="0.35">
      <c r="A9" s="76"/>
      <c r="B9" s="168"/>
      <c r="C9" s="77" t="s">
        <v>110</v>
      </c>
      <c r="D9" s="78" t="s">
        <v>158</v>
      </c>
      <c r="E9" s="77">
        <v>25</v>
      </c>
      <c r="F9" s="78" t="s">
        <v>23</v>
      </c>
      <c r="G9" s="78">
        <v>2</v>
      </c>
      <c r="H9" s="78" t="s">
        <v>24</v>
      </c>
      <c r="I9" s="79">
        <v>1060</v>
      </c>
      <c r="J9" s="79">
        <f t="shared" si="0"/>
        <v>53000</v>
      </c>
      <c r="K9" s="80" t="s">
        <v>107</v>
      </c>
    </row>
    <row r="10" spans="1:11" s="81" customFormat="1" ht="17.649999999999999" x14ac:dyDescent="0.35">
      <c r="A10" s="76"/>
      <c r="B10" s="168"/>
      <c r="C10" s="173" t="s">
        <v>25</v>
      </c>
      <c r="D10" s="173"/>
      <c r="E10" s="173"/>
      <c r="F10" s="173"/>
      <c r="G10" s="173"/>
      <c r="H10" s="173"/>
      <c r="I10" s="79"/>
      <c r="J10" s="123">
        <f>SUM(J6:J9)</f>
        <v>188680</v>
      </c>
      <c r="K10" s="78"/>
    </row>
    <row r="11" spans="1:11" s="81" customFormat="1" ht="17.649999999999999" x14ac:dyDescent="0.35">
      <c r="A11" s="76"/>
      <c r="B11" s="168" t="s">
        <v>26</v>
      </c>
      <c r="C11" s="177" t="s">
        <v>66</v>
      </c>
      <c r="D11" s="77" t="s">
        <v>67</v>
      </c>
      <c r="E11" s="77">
        <v>20</v>
      </c>
      <c r="F11" s="78" t="s">
        <v>27</v>
      </c>
      <c r="G11" s="77">
        <v>2</v>
      </c>
      <c r="H11" s="78" t="s">
        <v>28</v>
      </c>
      <c r="I11" s="79">
        <v>6996</v>
      </c>
      <c r="J11" s="79">
        <f>E11*G11*I11</f>
        <v>279840</v>
      </c>
      <c r="K11" s="80"/>
    </row>
    <row r="12" spans="1:11" s="81" customFormat="1" ht="19.05" customHeight="1" x14ac:dyDescent="0.35">
      <c r="A12" s="76"/>
      <c r="B12" s="168"/>
      <c r="C12" s="177"/>
      <c r="D12" s="77" t="s">
        <v>68</v>
      </c>
      <c r="E12" s="77">
        <v>10</v>
      </c>
      <c r="F12" s="78" t="s">
        <v>27</v>
      </c>
      <c r="G12" s="77">
        <v>2</v>
      </c>
      <c r="H12" s="78" t="s">
        <v>28</v>
      </c>
      <c r="I12" s="79">
        <v>6996</v>
      </c>
      <c r="J12" s="79">
        <f t="shared" ref="J12:J14" si="1">E12*G12*I12</f>
        <v>139920</v>
      </c>
      <c r="K12" s="80"/>
    </row>
    <row r="13" spans="1:11" s="81" customFormat="1" ht="19.05" customHeight="1" x14ac:dyDescent="0.35">
      <c r="A13" s="76"/>
      <c r="B13" s="168"/>
      <c r="C13" s="177" t="s">
        <v>69</v>
      </c>
      <c r="D13" s="77" t="s">
        <v>67</v>
      </c>
      <c r="E13" s="77">
        <v>5</v>
      </c>
      <c r="F13" s="78" t="s">
        <v>27</v>
      </c>
      <c r="G13" s="77">
        <v>2</v>
      </c>
      <c r="H13" s="78" t="s">
        <v>28</v>
      </c>
      <c r="I13" s="79">
        <v>2226</v>
      </c>
      <c r="J13" s="79">
        <f t="shared" si="1"/>
        <v>22260</v>
      </c>
      <c r="K13" s="80"/>
    </row>
    <row r="14" spans="1:11" s="81" customFormat="1" ht="19.05" customHeight="1" x14ac:dyDescent="0.35">
      <c r="A14" s="76"/>
      <c r="B14" s="168"/>
      <c r="C14" s="177"/>
      <c r="D14" s="77" t="s">
        <v>68</v>
      </c>
      <c r="E14" s="77">
        <v>30</v>
      </c>
      <c r="F14" s="78" t="s">
        <v>27</v>
      </c>
      <c r="G14" s="77">
        <v>2</v>
      </c>
      <c r="H14" s="78" t="s">
        <v>28</v>
      </c>
      <c r="I14" s="79">
        <v>2332</v>
      </c>
      <c r="J14" s="79">
        <f t="shared" si="1"/>
        <v>139920</v>
      </c>
      <c r="K14" s="80"/>
    </row>
    <row r="15" spans="1:11" s="81" customFormat="1" ht="17.649999999999999" x14ac:dyDescent="0.35">
      <c r="A15" s="76"/>
      <c r="B15" s="168"/>
      <c r="C15" s="173" t="s">
        <v>29</v>
      </c>
      <c r="D15" s="173"/>
      <c r="E15" s="173"/>
      <c r="F15" s="173"/>
      <c r="G15" s="173"/>
      <c r="H15" s="173"/>
      <c r="I15" s="79"/>
      <c r="J15" s="123">
        <f>SUM(J11:J14)</f>
        <v>581940</v>
      </c>
      <c r="K15" s="82"/>
    </row>
    <row r="16" spans="1:11" s="81" customFormat="1" ht="17.649999999999999" x14ac:dyDescent="0.35">
      <c r="A16" s="76"/>
      <c r="B16" s="168" t="s">
        <v>30</v>
      </c>
      <c r="C16" s="178" t="s">
        <v>31</v>
      </c>
      <c r="D16" s="77" t="s">
        <v>70</v>
      </c>
      <c r="E16" s="77">
        <v>120</v>
      </c>
      <c r="F16" s="77" t="s">
        <v>23</v>
      </c>
      <c r="G16" s="78">
        <v>1</v>
      </c>
      <c r="H16" s="78" t="s">
        <v>32</v>
      </c>
      <c r="I16" s="79">
        <v>848</v>
      </c>
      <c r="J16" s="79">
        <f>E16*G16*I16</f>
        <v>101760</v>
      </c>
      <c r="K16" s="80" t="s">
        <v>123</v>
      </c>
    </row>
    <row r="17" spans="1:11" s="81" customFormat="1" ht="17.649999999999999" x14ac:dyDescent="0.35">
      <c r="A17" s="76"/>
      <c r="B17" s="168"/>
      <c r="C17" s="178"/>
      <c r="D17" s="77" t="s">
        <v>59</v>
      </c>
      <c r="E17" s="77">
        <v>120</v>
      </c>
      <c r="F17" s="77" t="s">
        <v>23</v>
      </c>
      <c r="G17" s="78">
        <v>1</v>
      </c>
      <c r="H17" s="78" t="s">
        <v>32</v>
      </c>
      <c r="I17" s="79">
        <v>530</v>
      </c>
      <c r="J17" s="79">
        <f t="shared" ref="J17:J18" si="2">E17*G17*I17</f>
        <v>63600</v>
      </c>
      <c r="K17" s="80" t="s">
        <v>64</v>
      </c>
    </row>
    <row r="18" spans="1:11" s="81" customFormat="1" ht="17.649999999999999" x14ac:dyDescent="0.35">
      <c r="A18" s="76"/>
      <c r="B18" s="168"/>
      <c r="C18" s="178"/>
      <c r="D18" s="77" t="s">
        <v>60</v>
      </c>
      <c r="E18" s="78">
        <v>12</v>
      </c>
      <c r="F18" s="78" t="s">
        <v>33</v>
      </c>
      <c r="G18" s="78">
        <v>1</v>
      </c>
      <c r="H18" s="78" t="s">
        <v>32</v>
      </c>
      <c r="I18" s="79">
        <v>5605.28</v>
      </c>
      <c r="J18" s="79">
        <f t="shared" si="2"/>
        <v>67263.360000000001</v>
      </c>
      <c r="K18" s="80"/>
    </row>
    <row r="19" spans="1:11" s="81" customFormat="1" ht="17.649999999999999" x14ac:dyDescent="0.35">
      <c r="A19" s="76"/>
      <c r="B19" s="168"/>
      <c r="C19" s="78" t="s">
        <v>111</v>
      </c>
      <c r="D19" s="78" t="s">
        <v>34</v>
      </c>
      <c r="E19" s="78">
        <v>1</v>
      </c>
      <c r="F19" s="77" t="s">
        <v>43</v>
      </c>
      <c r="G19" s="78">
        <v>1</v>
      </c>
      <c r="H19" s="78" t="s">
        <v>24</v>
      </c>
      <c r="I19" s="79">
        <v>53000</v>
      </c>
      <c r="J19" s="79">
        <f>E19*G19*I19</f>
        <v>53000</v>
      </c>
      <c r="K19" s="80" t="s">
        <v>71</v>
      </c>
    </row>
    <row r="20" spans="1:11" s="81" customFormat="1" ht="17.649999999999999" x14ac:dyDescent="0.35">
      <c r="A20" s="76"/>
      <c r="B20" s="168"/>
      <c r="C20" s="173" t="s">
        <v>35</v>
      </c>
      <c r="D20" s="173"/>
      <c r="E20" s="173"/>
      <c r="F20" s="173"/>
      <c r="G20" s="173"/>
      <c r="H20" s="173"/>
      <c r="I20" s="79"/>
      <c r="J20" s="123">
        <f>SUM(J16:J19)</f>
        <v>285623.36</v>
      </c>
      <c r="K20" s="82"/>
    </row>
    <row r="21" spans="1:11" s="81" customFormat="1" ht="18.5" customHeight="1" x14ac:dyDescent="0.35">
      <c r="A21" s="76"/>
      <c r="B21" s="168" t="s">
        <v>36</v>
      </c>
      <c r="C21" s="77" t="s">
        <v>61</v>
      </c>
      <c r="D21" s="77" t="s">
        <v>72</v>
      </c>
      <c r="E21" s="77">
        <v>120</v>
      </c>
      <c r="F21" s="77" t="s">
        <v>62</v>
      </c>
      <c r="G21" s="78">
        <v>1</v>
      </c>
      <c r="H21" s="78" t="s">
        <v>24</v>
      </c>
      <c r="I21" s="79">
        <v>114.48</v>
      </c>
      <c r="J21" s="79">
        <f>E21*G21*I21</f>
        <v>13737.6</v>
      </c>
      <c r="K21" s="77" t="s">
        <v>162</v>
      </c>
    </row>
    <row r="22" spans="1:11" s="81" customFormat="1" ht="19.05" customHeight="1" x14ac:dyDescent="0.35">
      <c r="A22" s="76"/>
      <c r="B22" s="168"/>
      <c r="C22" s="173" t="s">
        <v>38</v>
      </c>
      <c r="D22" s="173"/>
      <c r="E22" s="173"/>
      <c r="F22" s="173"/>
      <c r="G22" s="173"/>
      <c r="H22" s="173"/>
      <c r="I22" s="79"/>
      <c r="J22" s="123">
        <f>SUM(J21)</f>
        <v>13737.6</v>
      </c>
      <c r="K22" s="78"/>
    </row>
    <row r="23" spans="1:11" s="81" customFormat="1" ht="17.649999999999999" x14ac:dyDescent="0.35">
      <c r="A23" s="76"/>
      <c r="B23" s="168" t="s">
        <v>39</v>
      </c>
      <c r="C23" s="169" t="s">
        <v>74</v>
      </c>
      <c r="D23" s="77" t="s">
        <v>125</v>
      </c>
      <c r="E23" s="77">
        <v>2</v>
      </c>
      <c r="F23" s="78" t="s">
        <v>40</v>
      </c>
      <c r="G23" s="77">
        <v>2</v>
      </c>
      <c r="H23" s="78" t="s">
        <v>41</v>
      </c>
      <c r="I23" s="79">
        <v>1272</v>
      </c>
      <c r="J23" s="79">
        <f>E23*G23*I23</f>
        <v>5088</v>
      </c>
      <c r="K23" s="82"/>
    </row>
    <row r="24" spans="1:11" s="81" customFormat="1" ht="19.05" customHeight="1" x14ac:dyDescent="0.35">
      <c r="A24" s="76"/>
      <c r="B24" s="168"/>
      <c r="C24" s="170"/>
      <c r="D24" s="77" t="s">
        <v>126</v>
      </c>
      <c r="E24" s="77">
        <v>4</v>
      </c>
      <c r="F24" s="78" t="s">
        <v>40</v>
      </c>
      <c r="G24" s="77">
        <v>2</v>
      </c>
      <c r="H24" s="78" t="s">
        <v>41</v>
      </c>
      <c r="I24" s="79">
        <v>2332</v>
      </c>
      <c r="J24" s="79">
        <f t="shared" ref="J24:J31" si="3">E24*G24*I24</f>
        <v>18656</v>
      </c>
      <c r="K24" s="82" t="s">
        <v>124</v>
      </c>
    </row>
    <row r="25" spans="1:11" s="81" customFormat="1" ht="19.05" customHeight="1" x14ac:dyDescent="0.35">
      <c r="A25" s="76"/>
      <c r="B25" s="168"/>
      <c r="C25" s="170"/>
      <c r="D25" s="77" t="s">
        <v>127</v>
      </c>
      <c r="E25" s="77">
        <v>10</v>
      </c>
      <c r="F25" s="78" t="s">
        <v>40</v>
      </c>
      <c r="G25" s="78">
        <v>2</v>
      </c>
      <c r="H25" s="78" t="s">
        <v>41</v>
      </c>
      <c r="I25" s="79">
        <v>2650</v>
      </c>
      <c r="J25" s="79">
        <f t="shared" si="3"/>
        <v>53000</v>
      </c>
      <c r="K25" s="82" t="s">
        <v>124</v>
      </c>
    </row>
    <row r="26" spans="1:11" s="81" customFormat="1" ht="19.05" customHeight="1" x14ac:dyDescent="0.35">
      <c r="A26" s="76"/>
      <c r="B26" s="168"/>
      <c r="C26" s="171"/>
      <c r="D26" s="77" t="s">
        <v>133</v>
      </c>
      <c r="E26" s="77">
        <v>2</v>
      </c>
      <c r="F26" s="78" t="s">
        <v>40</v>
      </c>
      <c r="G26" s="77">
        <v>2</v>
      </c>
      <c r="H26" s="78" t="s">
        <v>41</v>
      </c>
      <c r="I26" s="79">
        <v>3180</v>
      </c>
      <c r="J26" s="79">
        <f t="shared" si="3"/>
        <v>12720</v>
      </c>
      <c r="K26" s="82" t="s">
        <v>124</v>
      </c>
    </row>
    <row r="27" spans="1:11" s="81" customFormat="1" ht="19.05" customHeight="1" x14ac:dyDescent="0.35">
      <c r="A27" s="76"/>
      <c r="B27" s="168"/>
      <c r="C27" s="77" t="s">
        <v>163</v>
      </c>
      <c r="D27" s="77" t="s">
        <v>114</v>
      </c>
      <c r="E27" s="77">
        <v>6</v>
      </c>
      <c r="F27" s="77" t="s">
        <v>40</v>
      </c>
      <c r="G27" s="77">
        <v>2</v>
      </c>
      <c r="H27" s="77" t="s">
        <v>37</v>
      </c>
      <c r="I27" s="79">
        <v>1100</v>
      </c>
      <c r="J27" s="79">
        <f t="shared" si="3"/>
        <v>13200</v>
      </c>
      <c r="K27" s="80" t="s">
        <v>75</v>
      </c>
    </row>
    <row r="28" spans="1:11" s="81" customFormat="1" ht="19.05" customHeight="1" x14ac:dyDescent="0.35">
      <c r="A28" s="76"/>
      <c r="B28" s="168"/>
      <c r="C28" s="77" t="s">
        <v>164</v>
      </c>
      <c r="D28" s="77" t="s">
        <v>115</v>
      </c>
      <c r="E28" s="77">
        <v>3</v>
      </c>
      <c r="F28" s="77" t="s">
        <v>40</v>
      </c>
      <c r="G28" s="77">
        <v>1</v>
      </c>
      <c r="H28" s="77" t="s">
        <v>37</v>
      </c>
      <c r="I28" s="79">
        <v>1100</v>
      </c>
      <c r="J28" s="79">
        <f t="shared" si="3"/>
        <v>3300</v>
      </c>
      <c r="K28" s="80" t="s">
        <v>75</v>
      </c>
    </row>
    <row r="29" spans="1:11" s="81" customFormat="1" ht="19.05" customHeight="1" x14ac:dyDescent="0.35">
      <c r="A29" s="76"/>
      <c r="B29" s="168"/>
      <c r="C29" s="77" t="s">
        <v>76</v>
      </c>
      <c r="D29" s="77" t="s">
        <v>116</v>
      </c>
      <c r="E29" s="77">
        <v>3</v>
      </c>
      <c r="F29" s="78" t="s">
        <v>40</v>
      </c>
      <c r="G29" s="77">
        <v>1</v>
      </c>
      <c r="H29" s="78" t="s">
        <v>37</v>
      </c>
      <c r="I29" s="79">
        <v>1696</v>
      </c>
      <c r="J29" s="79">
        <f t="shared" si="3"/>
        <v>5088</v>
      </c>
      <c r="K29" s="80" t="s">
        <v>75</v>
      </c>
    </row>
    <row r="30" spans="1:11" s="81" customFormat="1" ht="19.05" customHeight="1" x14ac:dyDescent="0.35">
      <c r="A30" s="76"/>
      <c r="B30" s="168"/>
      <c r="C30" s="83" t="s">
        <v>77</v>
      </c>
      <c r="D30" s="77" t="s">
        <v>117</v>
      </c>
      <c r="E30" s="77">
        <v>2</v>
      </c>
      <c r="F30" s="78" t="s">
        <v>40</v>
      </c>
      <c r="G30" s="77">
        <v>1</v>
      </c>
      <c r="H30" s="78" t="s">
        <v>37</v>
      </c>
      <c r="I30" s="79">
        <v>1100</v>
      </c>
      <c r="J30" s="79">
        <f t="shared" si="3"/>
        <v>2200</v>
      </c>
      <c r="K30" s="80" t="s">
        <v>75</v>
      </c>
    </row>
    <row r="31" spans="1:11" s="81" customFormat="1" ht="19.05" customHeight="1" x14ac:dyDescent="0.35">
      <c r="A31" s="76"/>
      <c r="B31" s="168"/>
      <c r="C31" s="83" t="s">
        <v>77</v>
      </c>
      <c r="D31" s="77" t="s">
        <v>116</v>
      </c>
      <c r="E31" s="77">
        <v>2</v>
      </c>
      <c r="F31" s="78" t="s">
        <v>40</v>
      </c>
      <c r="G31" s="77">
        <v>1</v>
      </c>
      <c r="H31" s="78" t="s">
        <v>37</v>
      </c>
      <c r="I31" s="79">
        <v>1696</v>
      </c>
      <c r="J31" s="79">
        <f t="shared" si="3"/>
        <v>3392</v>
      </c>
      <c r="K31" s="80" t="s">
        <v>75</v>
      </c>
    </row>
    <row r="32" spans="1:11" s="81" customFormat="1" ht="17.649999999999999" x14ac:dyDescent="0.35">
      <c r="A32" s="76"/>
      <c r="B32" s="168"/>
      <c r="C32" s="172" t="s">
        <v>42</v>
      </c>
      <c r="D32" s="173"/>
      <c r="E32" s="173"/>
      <c r="F32" s="173"/>
      <c r="G32" s="173"/>
      <c r="H32" s="173"/>
      <c r="I32" s="79"/>
      <c r="J32" s="123">
        <f>SUM(J23:J31)</f>
        <v>116644</v>
      </c>
      <c r="K32" s="82"/>
    </row>
    <row r="33" spans="1:11" s="81" customFormat="1" ht="18.75" customHeight="1" x14ac:dyDescent="0.35">
      <c r="A33" s="76"/>
      <c r="B33" s="179" t="s">
        <v>78</v>
      </c>
      <c r="C33" s="77" t="s">
        <v>65</v>
      </c>
      <c r="D33" s="77" t="s">
        <v>150</v>
      </c>
      <c r="E33" s="77">
        <v>60</v>
      </c>
      <c r="F33" s="77" t="s">
        <v>23</v>
      </c>
      <c r="G33" s="77">
        <v>1</v>
      </c>
      <c r="H33" s="77" t="s">
        <v>24</v>
      </c>
      <c r="I33" s="79">
        <v>200</v>
      </c>
      <c r="J33" s="79">
        <f>E33*G33*I33</f>
        <v>12000</v>
      </c>
      <c r="K33" s="77" t="s">
        <v>79</v>
      </c>
    </row>
    <row r="34" spans="1:11" s="81" customFormat="1" ht="19.05" customHeight="1" x14ac:dyDescent="0.35">
      <c r="A34" s="76"/>
      <c r="B34" s="179"/>
      <c r="C34" s="77" t="s">
        <v>159</v>
      </c>
      <c r="D34" s="77" t="s">
        <v>161</v>
      </c>
      <c r="E34" s="77">
        <v>20</v>
      </c>
      <c r="F34" s="77" t="s">
        <v>23</v>
      </c>
      <c r="G34" s="77">
        <v>1</v>
      </c>
      <c r="H34" s="77" t="s">
        <v>24</v>
      </c>
      <c r="I34" s="79">
        <v>1378</v>
      </c>
      <c r="J34" s="79">
        <f>E34*G34*I34</f>
        <v>27560</v>
      </c>
      <c r="K34" s="77"/>
    </row>
    <row r="35" spans="1:11" s="81" customFormat="1" ht="18.75" customHeight="1" x14ac:dyDescent="0.35">
      <c r="A35" s="76"/>
      <c r="B35" s="168"/>
      <c r="C35" s="172" t="s">
        <v>48</v>
      </c>
      <c r="D35" s="172"/>
      <c r="E35" s="172"/>
      <c r="F35" s="172"/>
      <c r="G35" s="172"/>
      <c r="H35" s="172"/>
      <c r="I35" s="79"/>
      <c r="J35" s="123">
        <f>SUM(J33:J34)</f>
        <v>39560</v>
      </c>
      <c r="K35" s="78"/>
    </row>
    <row r="36" spans="1:11" s="81" customFormat="1" ht="17.649999999999999" x14ac:dyDescent="0.35">
      <c r="A36" s="76"/>
      <c r="B36" s="179" t="s">
        <v>0</v>
      </c>
      <c r="C36" s="78" t="s">
        <v>172</v>
      </c>
      <c r="D36" s="78"/>
      <c r="E36" s="77">
        <v>1</v>
      </c>
      <c r="F36" s="78" t="s">
        <v>23</v>
      </c>
      <c r="G36" s="77">
        <v>1</v>
      </c>
      <c r="H36" s="78" t="s">
        <v>37</v>
      </c>
      <c r="I36" s="79">
        <v>2000</v>
      </c>
      <c r="J36" s="79">
        <f>E36*G36*I36</f>
        <v>2000</v>
      </c>
      <c r="K36" s="77"/>
    </row>
    <row r="37" spans="1:11" s="81" customFormat="1" ht="17.649999999999999" x14ac:dyDescent="0.35">
      <c r="A37" s="76"/>
      <c r="B37" s="168"/>
      <c r="C37" s="77" t="s">
        <v>45</v>
      </c>
      <c r="D37" s="78"/>
      <c r="E37" s="78">
        <v>1</v>
      </c>
      <c r="F37" s="78" t="s">
        <v>23</v>
      </c>
      <c r="G37" s="78">
        <v>1</v>
      </c>
      <c r="H37" s="78" t="s">
        <v>24</v>
      </c>
      <c r="I37" s="79">
        <v>2650</v>
      </c>
      <c r="J37" s="79">
        <f t="shared" ref="J37:J39" si="4">E37*G37*I37</f>
        <v>2650</v>
      </c>
      <c r="K37" s="77"/>
    </row>
    <row r="38" spans="1:11" s="81" customFormat="1" ht="19.05" customHeight="1" x14ac:dyDescent="0.35">
      <c r="A38" s="76"/>
      <c r="B38" s="168"/>
      <c r="C38" s="77" t="s">
        <v>173</v>
      </c>
      <c r="D38" s="78"/>
      <c r="E38" s="78">
        <v>1</v>
      </c>
      <c r="F38" s="78" t="s">
        <v>43</v>
      </c>
      <c r="G38" s="78">
        <v>1</v>
      </c>
      <c r="H38" s="78" t="s">
        <v>24</v>
      </c>
      <c r="I38" s="79">
        <v>1500</v>
      </c>
      <c r="J38" s="79">
        <f t="shared" si="4"/>
        <v>1500</v>
      </c>
      <c r="K38" s="78"/>
    </row>
    <row r="39" spans="1:11" s="81" customFormat="1" ht="19.05" customHeight="1" x14ac:dyDescent="0.35">
      <c r="A39" s="76"/>
      <c r="B39" s="168"/>
      <c r="C39" s="78" t="s">
        <v>168</v>
      </c>
      <c r="D39" s="78"/>
      <c r="E39" s="78">
        <v>1</v>
      </c>
      <c r="F39" s="78" t="s">
        <v>43</v>
      </c>
      <c r="G39" s="77">
        <v>1</v>
      </c>
      <c r="H39" s="77" t="s">
        <v>37</v>
      </c>
      <c r="I39" s="79">
        <v>800</v>
      </c>
      <c r="J39" s="79">
        <f t="shared" si="4"/>
        <v>800</v>
      </c>
      <c r="K39" s="78"/>
    </row>
    <row r="40" spans="1:11" s="81" customFormat="1" ht="17.649999999999999" x14ac:dyDescent="0.35">
      <c r="A40" s="76"/>
      <c r="B40" s="168"/>
      <c r="C40" s="173" t="s">
        <v>47</v>
      </c>
      <c r="D40" s="173"/>
      <c r="E40" s="173"/>
      <c r="F40" s="173"/>
      <c r="G40" s="173"/>
      <c r="H40" s="173"/>
      <c r="I40" s="79"/>
      <c r="J40" s="123">
        <f>SUM(J36:J39)</f>
        <v>6950</v>
      </c>
      <c r="K40" s="78"/>
    </row>
    <row r="41" spans="1:11" s="81" customFormat="1" ht="17.649999999999999" x14ac:dyDescent="0.35">
      <c r="A41" s="76"/>
      <c r="B41" s="168" t="s">
        <v>49</v>
      </c>
      <c r="C41" s="77" t="s">
        <v>80</v>
      </c>
      <c r="D41" s="77" t="s">
        <v>166</v>
      </c>
      <c r="E41" s="77">
        <v>108</v>
      </c>
      <c r="F41" s="77" t="s">
        <v>82</v>
      </c>
      <c r="G41" s="78">
        <v>1</v>
      </c>
      <c r="H41" s="78" t="s">
        <v>24</v>
      </c>
      <c r="I41" s="79">
        <v>116.60000000000001</v>
      </c>
      <c r="J41" s="79">
        <f>E41*G41*I41</f>
        <v>12592.800000000001</v>
      </c>
      <c r="K41" s="77" t="s">
        <v>167</v>
      </c>
    </row>
    <row r="42" spans="1:11" s="81" customFormat="1" ht="19.05" customHeight="1" x14ac:dyDescent="0.35">
      <c r="A42" s="76"/>
      <c r="B42" s="168"/>
      <c r="C42" s="77" t="s">
        <v>174</v>
      </c>
      <c r="D42" s="77" t="s">
        <v>85</v>
      </c>
      <c r="E42" s="77">
        <v>5</v>
      </c>
      <c r="F42" s="77" t="s">
        <v>50</v>
      </c>
      <c r="G42" s="77">
        <v>1</v>
      </c>
      <c r="H42" s="77" t="s">
        <v>24</v>
      </c>
      <c r="I42" s="79">
        <v>80</v>
      </c>
      <c r="J42" s="79">
        <f t="shared" ref="J42:J65" si="5">E42*G42*I42</f>
        <v>400</v>
      </c>
      <c r="K42" s="78"/>
    </row>
    <row r="43" spans="1:11" s="81" customFormat="1" ht="19.05" customHeight="1" x14ac:dyDescent="0.35">
      <c r="A43" s="76"/>
      <c r="B43" s="168"/>
      <c r="C43" s="77" t="s">
        <v>86</v>
      </c>
      <c r="D43" s="77" t="s">
        <v>134</v>
      </c>
      <c r="E43" s="77">
        <v>30</v>
      </c>
      <c r="F43" s="77" t="s">
        <v>50</v>
      </c>
      <c r="G43" s="77">
        <v>1</v>
      </c>
      <c r="H43" s="77" t="s">
        <v>24</v>
      </c>
      <c r="I43" s="79">
        <v>12.72</v>
      </c>
      <c r="J43" s="79">
        <f t="shared" si="5"/>
        <v>381.6</v>
      </c>
      <c r="K43" s="78"/>
    </row>
    <row r="44" spans="1:11" s="81" customFormat="1" ht="19.05" customHeight="1" x14ac:dyDescent="0.35">
      <c r="A44" s="76"/>
      <c r="B44" s="168"/>
      <c r="C44" s="77" t="s">
        <v>87</v>
      </c>
      <c r="D44" s="78"/>
      <c r="E44" s="77">
        <v>150</v>
      </c>
      <c r="F44" s="77" t="s">
        <v>50</v>
      </c>
      <c r="G44" s="77">
        <v>1</v>
      </c>
      <c r="H44" s="77" t="s">
        <v>24</v>
      </c>
      <c r="I44" s="79">
        <v>3.18</v>
      </c>
      <c r="J44" s="79">
        <f t="shared" si="5"/>
        <v>477</v>
      </c>
      <c r="K44" s="78"/>
    </row>
    <row r="45" spans="1:11" s="81" customFormat="1" ht="19.05" customHeight="1" x14ac:dyDescent="0.35">
      <c r="A45" s="76"/>
      <c r="B45" s="168"/>
      <c r="C45" s="77" t="s">
        <v>88</v>
      </c>
      <c r="D45" s="77" t="s">
        <v>118</v>
      </c>
      <c r="E45" s="77">
        <v>150</v>
      </c>
      <c r="F45" s="77" t="s">
        <v>50</v>
      </c>
      <c r="G45" s="78">
        <v>1</v>
      </c>
      <c r="H45" s="78" t="s">
        <v>24</v>
      </c>
      <c r="I45" s="79">
        <v>12.72</v>
      </c>
      <c r="J45" s="79">
        <f t="shared" si="5"/>
        <v>1908</v>
      </c>
      <c r="K45" s="78" t="s">
        <v>135</v>
      </c>
    </row>
    <row r="46" spans="1:11" s="81" customFormat="1" ht="19.05" customHeight="1" x14ac:dyDescent="0.35">
      <c r="A46" s="76"/>
      <c r="B46" s="168"/>
      <c r="C46" s="77" t="s">
        <v>89</v>
      </c>
      <c r="D46" s="77" t="s">
        <v>119</v>
      </c>
      <c r="E46" s="77">
        <v>300</v>
      </c>
      <c r="F46" s="77" t="s">
        <v>51</v>
      </c>
      <c r="G46" s="78">
        <v>1</v>
      </c>
      <c r="H46" s="78" t="s">
        <v>24</v>
      </c>
      <c r="I46" s="79">
        <v>6.36</v>
      </c>
      <c r="J46" s="79">
        <f t="shared" si="5"/>
        <v>1908</v>
      </c>
      <c r="K46" s="78"/>
    </row>
    <row r="47" spans="1:11" s="81" customFormat="1" ht="19.05" customHeight="1" x14ac:dyDescent="0.35">
      <c r="A47" s="76"/>
      <c r="B47" s="168"/>
      <c r="C47" s="77" t="s">
        <v>165</v>
      </c>
      <c r="D47" s="77" t="s">
        <v>91</v>
      </c>
      <c r="E47" s="77">
        <v>600</v>
      </c>
      <c r="F47" s="77" t="s">
        <v>50</v>
      </c>
      <c r="G47" s="78">
        <v>1</v>
      </c>
      <c r="H47" s="78" t="s">
        <v>24</v>
      </c>
      <c r="I47" s="79">
        <v>1.06</v>
      </c>
      <c r="J47" s="79">
        <f t="shared" si="5"/>
        <v>636</v>
      </c>
      <c r="K47" s="78"/>
    </row>
    <row r="48" spans="1:11" s="81" customFormat="1" ht="19.05" customHeight="1" x14ac:dyDescent="0.35">
      <c r="A48" s="76"/>
      <c r="B48" s="168"/>
      <c r="C48" s="77" t="s">
        <v>92</v>
      </c>
      <c r="D48" s="78"/>
      <c r="E48" s="77">
        <v>100</v>
      </c>
      <c r="F48" s="77" t="s">
        <v>50</v>
      </c>
      <c r="G48" s="78">
        <v>1</v>
      </c>
      <c r="H48" s="78" t="s">
        <v>24</v>
      </c>
      <c r="I48" s="79">
        <v>2.12</v>
      </c>
      <c r="J48" s="79">
        <f t="shared" si="5"/>
        <v>212</v>
      </c>
      <c r="K48" s="78"/>
    </row>
    <row r="49" spans="1:11" s="81" customFormat="1" ht="19.05" customHeight="1" x14ac:dyDescent="0.35">
      <c r="A49" s="76"/>
      <c r="B49" s="168"/>
      <c r="C49" s="77" t="s">
        <v>132</v>
      </c>
      <c r="D49" s="78"/>
      <c r="E49" s="77">
        <v>120</v>
      </c>
      <c r="F49" s="77" t="s">
        <v>51</v>
      </c>
      <c r="G49" s="77">
        <v>1</v>
      </c>
      <c r="H49" s="77" t="s">
        <v>24</v>
      </c>
      <c r="I49" s="79">
        <v>10.600000000000001</v>
      </c>
      <c r="J49" s="79">
        <f t="shared" si="5"/>
        <v>1272.0000000000002</v>
      </c>
      <c r="K49" s="78"/>
    </row>
    <row r="50" spans="1:11" s="81" customFormat="1" ht="19.05" customHeight="1" x14ac:dyDescent="0.35">
      <c r="A50" s="76"/>
      <c r="B50" s="168"/>
      <c r="C50" s="83" t="s">
        <v>93</v>
      </c>
      <c r="D50" s="78" t="s">
        <v>144</v>
      </c>
      <c r="E50" s="77">
        <v>120</v>
      </c>
      <c r="F50" s="77" t="s">
        <v>51</v>
      </c>
      <c r="G50" s="77">
        <v>1</v>
      </c>
      <c r="H50" s="77" t="s">
        <v>24</v>
      </c>
      <c r="I50" s="79">
        <v>31.8</v>
      </c>
      <c r="J50" s="79">
        <f t="shared" si="5"/>
        <v>3816</v>
      </c>
      <c r="K50" s="78"/>
    </row>
    <row r="51" spans="1:11" s="81" customFormat="1" ht="17.649999999999999" x14ac:dyDescent="0.35">
      <c r="A51" s="76"/>
      <c r="B51" s="180"/>
      <c r="C51" s="181" t="s">
        <v>140</v>
      </c>
      <c r="D51" s="85" t="s">
        <v>147</v>
      </c>
      <c r="E51" s="77">
        <v>65</v>
      </c>
      <c r="F51" s="77" t="s">
        <v>149</v>
      </c>
      <c r="G51" s="77">
        <v>1</v>
      </c>
      <c r="H51" s="77" t="s">
        <v>24</v>
      </c>
      <c r="I51" s="79">
        <v>68.900000000000006</v>
      </c>
      <c r="J51" s="79">
        <f t="shared" si="5"/>
        <v>4478.5</v>
      </c>
      <c r="K51" s="77"/>
    </row>
    <row r="52" spans="1:11" s="81" customFormat="1" ht="17.649999999999999" x14ac:dyDescent="0.35">
      <c r="A52" s="76"/>
      <c r="B52" s="180"/>
      <c r="C52" s="182"/>
      <c r="D52" s="85" t="s">
        <v>145</v>
      </c>
      <c r="E52" s="77">
        <v>65</v>
      </c>
      <c r="F52" s="77" t="s">
        <v>149</v>
      </c>
      <c r="G52" s="77">
        <v>1</v>
      </c>
      <c r="H52" s="77" t="s">
        <v>24</v>
      </c>
      <c r="I52" s="79">
        <v>42.400000000000006</v>
      </c>
      <c r="J52" s="79">
        <f t="shared" si="5"/>
        <v>2756.0000000000005</v>
      </c>
      <c r="K52" s="77"/>
    </row>
    <row r="53" spans="1:11" s="81" customFormat="1" ht="17.649999999999999" x14ac:dyDescent="0.35">
      <c r="A53" s="76"/>
      <c r="B53" s="180"/>
      <c r="C53" s="182"/>
      <c r="D53" s="85" t="s">
        <v>146</v>
      </c>
      <c r="E53" s="77">
        <v>65</v>
      </c>
      <c r="F53" s="77" t="s">
        <v>149</v>
      </c>
      <c r="G53" s="77">
        <v>1</v>
      </c>
      <c r="H53" s="77" t="s">
        <v>24</v>
      </c>
      <c r="I53" s="79">
        <v>19.080000000000002</v>
      </c>
      <c r="J53" s="79">
        <f t="shared" si="5"/>
        <v>1240.2</v>
      </c>
      <c r="K53" s="77"/>
    </row>
    <row r="54" spans="1:11" s="81" customFormat="1" ht="17.649999999999999" x14ac:dyDescent="0.35">
      <c r="A54" s="76"/>
      <c r="B54" s="180"/>
      <c r="C54" s="182"/>
      <c r="D54" s="85" t="s">
        <v>154</v>
      </c>
      <c r="E54" s="77">
        <v>65</v>
      </c>
      <c r="F54" s="77" t="s">
        <v>149</v>
      </c>
      <c r="G54" s="77">
        <v>1</v>
      </c>
      <c r="H54" s="77" t="s">
        <v>24</v>
      </c>
      <c r="I54" s="79">
        <v>178.08</v>
      </c>
      <c r="J54" s="79">
        <f t="shared" si="5"/>
        <v>11575.2</v>
      </c>
      <c r="K54" s="77"/>
    </row>
    <row r="55" spans="1:11" s="81" customFormat="1" ht="17.649999999999999" x14ac:dyDescent="0.35">
      <c r="A55" s="76"/>
      <c r="B55" s="180"/>
      <c r="C55" s="183"/>
      <c r="D55" s="85" t="s">
        <v>170</v>
      </c>
      <c r="E55" s="77">
        <v>90</v>
      </c>
      <c r="F55" s="77" t="s">
        <v>142</v>
      </c>
      <c r="G55" s="77">
        <v>1</v>
      </c>
      <c r="H55" s="77" t="s">
        <v>24</v>
      </c>
      <c r="I55" s="79">
        <v>318</v>
      </c>
      <c r="J55" s="79">
        <f t="shared" si="5"/>
        <v>28620</v>
      </c>
      <c r="K55" s="77"/>
    </row>
    <row r="56" spans="1:11" s="81" customFormat="1" ht="17.649999999999999" x14ac:dyDescent="0.35">
      <c r="A56" s="76"/>
      <c r="B56" s="180"/>
      <c r="C56" s="86" t="s">
        <v>152</v>
      </c>
      <c r="D56" s="85" t="s">
        <v>151</v>
      </c>
      <c r="E56" s="77">
        <v>15</v>
      </c>
      <c r="F56" s="77" t="s">
        <v>142</v>
      </c>
      <c r="G56" s="77">
        <v>1</v>
      </c>
      <c r="H56" s="77" t="s">
        <v>24</v>
      </c>
      <c r="I56" s="79">
        <v>265</v>
      </c>
      <c r="J56" s="79">
        <f t="shared" si="5"/>
        <v>3975</v>
      </c>
      <c r="K56" s="77"/>
    </row>
    <row r="57" spans="1:11" s="81" customFormat="1" ht="17.649999999999999" x14ac:dyDescent="0.35">
      <c r="A57" s="76"/>
      <c r="B57" s="180"/>
      <c r="C57" s="86" t="s">
        <v>153</v>
      </c>
      <c r="D57" s="85"/>
      <c r="E57" s="77">
        <v>2</v>
      </c>
      <c r="F57" s="77" t="s">
        <v>142</v>
      </c>
      <c r="G57" s="77">
        <v>1</v>
      </c>
      <c r="H57" s="77" t="s">
        <v>24</v>
      </c>
      <c r="I57" s="79">
        <v>280</v>
      </c>
      <c r="J57" s="79">
        <f t="shared" si="5"/>
        <v>560</v>
      </c>
      <c r="K57" s="77"/>
    </row>
    <row r="58" spans="1:11" s="81" customFormat="1" ht="17.649999999999999" x14ac:dyDescent="0.35">
      <c r="A58" s="76"/>
      <c r="B58" s="180"/>
      <c r="C58" s="86" t="s">
        <v>141</v>
      </c>
      <c r="D58" s="85"/>
      <c r="E58" s="77">
        <v>1</v>
      </c>
      <c r="F58" s="77" t="s">
        <v>143</v>
      </c>
      <c r="G58" s="77">
        <v>1</v>
      </c>
      <c r="H58" s="77" t="s">
        <v>24</v>
      </c>
      <c r="I58" s="79">
        <v>1696</v>
      </c>
      <c r="J58" s="79">
        <f t="shared" si="5"/>
        <v>1696</v>
      </c>
      <c r="K58" s="77"/>
    </row>
    <row r="59" spans="1:11" s="81" customFormat="1" ht="19.05" customHeight="1" x14ac:dyDescent="0.35">
      <c r="A59" s="76"/>
      <c r="B59" s="168"/>
      <c r="C59" s="84" t="s">
        <v>120</v>
      </c>
      <c r="D59" s="78"/>
      <c r="E59" s="77">
        <v>300</v>
      </c>
      <c r="F59" s="77" t="s">
        <v>50</v>
      </c>
      <c r="G59" s="77">
        <v>1</v>
      </c>
      <c r="H59" s="77" t="s">
        <v>24</v>
      </c>
      <c r="I59" s="79">
        <v>1.06</v>
      </c>
      <c r="J59" s="79">
        <f t="shared" si="5"/>
        <v>318</v>
      </c>
      <c r="K59" s="78"/>
    </row>
    <row r="60" spans="1:11" s="81" customFormat="1" ht="19.05" customHeight="1" x14ac:dyDescent="0.35">
      <c r="A60" s="76"/>
      <c r="B60" s="168"/>
      <c r="C60" s="77" t="s">
        <v>94</v>
      </c>
      <c r="D60" s="78"/>
      <c r="E60" s="77">
        <v>1</v>
      </c>
      <c r="F60" s="77" t="s">
        <v>43</v>
      </c>
      <c r="G60" s="77">
        <v>1</v>
      </c>
      <c r="H60" s="77" t="s">
        <v>24</v>
      </c>
      <c r="I60" s="79">
        <v>3180</v>
      </c>
      <c r="J60" s="79">
        <f t="shared" si="5"/>
        <v>3180</v>
      </c>
      <c r="K60" s="77" t="s">
        <v>122</v>
      </c>
    </row>
    <row r="61" spans="1:11" s="81" customFormat="1" ht="19.05" customHeight="1" x14ac:dyDescent="0.35">
      <c r="A61" s="76"/>
      <c r="B61" s="168"/>
      <c r="C61" s="77" t="s">
        <v>121</v>
      </c>
      <c r="D61" s="78"/>
      <c r="E61" s="77">
        <v>120</v>
      </c>
      <c r="F61" s="77" t="s">
        <v>50</v>
      </c>
      <c r="G61" s="77">
        <v>1</v>
      </c>
      <c r="H61" s="77" t="s">
        <v>24</v>
      </c>
      <c r="I61" s="79">
        <v>63.6</v>
      </c>
      <c r="J61" s="79">
        <f t="shared" si="5"/>
        <v>7632</v>
      </c>
      <c r="K61" s="78"/>
    </row>
    <row r="62" spans="1:11" s="81" customFormat="1" ht="25.5" x14ac:dyDescent="0.35">
      <c r="A62" s="76"/>
      <c r="B62" s="168"/>
      <c r="C62" s="77" t="s">
        <v>175</v>
      </c>
      <c r="D62" s="78" t="s">
        <v>138</v>
      </c>
      <c r="E62" s="77">
        <v>120</v>
      </c>
      <c r="F62" s="77" t="s">
        <v>136</v>
      </c>
      <c r="G62" s="77">
        <v>1</v>
      </c>
      <c r="H62" s="77" t="s">
        <v>24</v>
      </c>
      <c r="I62" s="79">
        <v>53</v>
      </c>
      <c r="J62" s="79">
        <f t="shared" si="5"/>
        <v>6360</v>
      </c>
      <c r="K62" s="78" t="s">
        <v>137</v>
      </c>
    </row>
    <row r="63" spans="1:11" s="81" customFormat="1" ht="19.05" customHeight="1" x14ac:dyDescent="0.35">
      <c r="A63" s="76"/>
      <c r="B63" s="168"/>
      <c r="C63" s="77" t="s">
        <v>95</v>
      </c>
      <c r="D63" s="77" t="s">
        <v>73</v>
      </c>
      <c r="E63" s="77">
        <v>50</v>
      </c>
      <c r="F63" s="77" t="s">
        <v>50</v>
      </c>
      <c r="G63" s="77">
        <v>1</v>
      </c>
      <c r="H63" s="77" t="s">
        <v>24</v>
      </c>
      <c r="I63" s="79">
        <v>53</v>
      </c>
      <c r="J63" s="79">
        <f t="shared" si="5"/>
        <v>2650</v>
      </c>
      <c r="K63" s="78"/>
    </row>
    <row r="64" spans="1:11" s="81" customFormat="1" ht="19.05" customHeight="1" x14ac:dyDescent="0.35">
      <c r="A64" s="76"/>
      <c r="B64" s="168"/>
      <c r="C64" s="77" t="s">
        <v>139</v>
      </c>
      <c r="D64" s="77" t="s">
        <v>128</v>
      </c>
      <c r="E64" s="77">
        <v>1</v>
      </c>
      <c r="F64" s="77" t="s">
        <v>43</v>
      </c>
      <c r="G64" s="77">
        <v>1</v>
      </c>
      <c r="H64" s="77" t="s">
        <v>24</v>
      </c>
      <c r="I64" s="79">
        <v>3180</v>
      </c>
      <c r="J64" s="79">
        <f t="shared" si="5"/>
        <v>3180</v>
      </c>
      <c r="K64" s="78"/>
    </row>
    <row r="65" spans="1:11" s="81" customFormat="1" ht="19.05" customHeight="1" x14ac:dyDescent="0.35">
      <c r="A65" s="76"/>
      <c r="B65" s="168"/>
      <c r="C65" s="77" t="s">
        <v>148</v>
      </c>
      <c r="D65" s="77"/>
      <c r="E65" s="77">
        <v>30</v>
      </c>
      <c r="F65" s="77" t="s">
        <v>149</v>
      </c>
      <c r="G65" s="77">
        <v>1</v>
      </c>
      <c r="H65" s="77" t="s">
        <v>24</v>
      </c>
      <c r="I65" s="79">
        <v>212</v>
      </c>
      <c r="J65" s="79">
        <f t="shared" si="5"/>
        <v>6360</v>
      </c>
      <c r="K65" s="78"/>
    </row>
    <row r="66" spans="1:11" s="81" customFormat="1" ht="17.649999999999999" x14ac:dyDescent="0.35">
      <c r="A66" s="76"/>
      <c r="B66" s="168"/>
      <c r="C66" s="172" t="s">
        <v>96</v>
      </c>
      <c r="D66" s="173"/>
      <c r="E66" s="173"/>
      <c r="F66" s="173"/>
      <c r="G66" s="173"/>
      <c r="H66" s="173"/>
      <c r="I66" s="79"/>
      <c r="J66" s="123">
        <f>SUM(J41:J65)</f>
        <v>108184.3</v>
      </c>
      <c r="K66" s="78"/>
    </row>
    <row r="67" spans="1:11" s="81" customFormat="1" ht="19.05" customHeight="1" x14ac:dyDescent="0.35">
      <c r="A67" s="76"/>
      <c r="B67" s="179" t="s">
        <v>97</v>
      </c>
      <c r="C67" s="177" t="s">
        <v>98</v>
      </c>
      <c r="D67" s="77" t="s">
        <v>99</v>
      </c>
      <c r="E67" s="77">
        <v>130</v>
      </c>
      <c r="F67" s="77" t="s">
        <v>62</v>
      </c>
      <c r="G67" s="77">
        <v>1</v>
      </c>
      <c r="H67" s="77" t="s">
        <v>24</v>
      </c>
      <c r="I67" s="79">
        <v>37.1</v>
      </c>
      <c r="J67" s="79">
        <f>E67*G67*I67</f>
        <v>4823</v>
      </c>
      <c r="K67" s="77" t="s">
        <v>100</v>
      </c>
    </row>
    <row r="68" spans="1:11" s="81" customFormat="1" ht="19.05" customHeight="1" x14ac:dyDescent="0.35">
      <c r="A68" s="76"/>
      <c r="B68" s="179"/>
      <c r="C68" s="177"/>
      <c r="D68" s="77" t="s">
        <v>101</v>
      </c>
      <c r="E68" s="78">
        <v>1</v>
      </c>
      <c r="F68" s="77" t="s">
        <v>43</v>
      </c>
      <c r="G68" s="77">
        <v>2</v>
      </c>
      <c r="H68" s="77" t="s">
        <v>171</v>
      </c>
      <c r="I68" s="79">
        <v>2650</v>
      </c>
      <c r="J68" s="79">
        <f t="shared" ref="J68:J72" si="6">E68*G68*I68</f>
        <v>5300</v>
      </c>
      <c r="K68" s="78"/>
    </row>
    <row r="69" spans="1:11" s="81" customFormat="1" ht="19.05" customHeight="1" x14ac:dyDescent="0.35">
      <c r="A69" s="76"/>
      <c r="B69" s="179"/>
      <c r="C69" s="77" t="s">
        <v>102</v>
      </c>
      <c r="D69" s="78"/>
      <c r="E69" s="78">
        <v>1</v>
      </c>
      <c r="F69" s="78" t="s">
        <v>43</v>
      </c>
      <c r="G69" s="78">
        <v>1</v>
      </c>
      <c r="H69" s="78" t="s">
        <v>24</v>
      </c>
      <c r="I69" s="79">
        <v>1590</v>
      </c>
      <c r="J69" s="79">
        <f t="shared" si="6"/>
        <v>1590</v>
      </c>
      <c r="K69" s="78"/>
    </row>
    <row r="70" spans="1:11" s="81" customFormat="1" ht="19.05" customHeight="1" x14ac:dyDescent="0.35">
      <c r="A70" s="76"/>
      <c r="B70" s="179"/>
      <c r="C70" s="77" t="s">
        <v>103</v>
      </c>
      <c r="D70" s="77" t="s">
        <v>169</v>
      </c>
      <c r="E70" s="78">
        <v>1</v>
      </c>
      <c r="F70" s="78" t="s">
        <v>43</v>
      </c>
      <c r="G70" s="78">
        <v>1</v>
      </c>
      <c r="H70" s="78" t="s">
        <v>24</v>
      </c>
      <c r="I70" s="79">
        <v>3180</v>
      </c>
      <c r="J70" s="79">
        <f t="shared" si="6"/>
        <v>3180</v>
      </c>
      <c r="K70" s="78"/>
    </row>
    <row r="71" spans="1:11" s="81" customFormat="1" ht="19.05" customHeight="1" x14ac:dyDescent="0.35">
      <c r="A71" s="76"/>
      <c r="B71" s="179"/>
      <c r="C71" s="77" t="s">
        <v>104</v>
      </c>
      <c r="D71" s="77" t="s">
        <v>105</v>
      </c>
      <c r="E71" s="77">
        <v>120</v>
      </c>
      <c r="F71" s="77" t="s">
        <v>23</v>
      </c>
      <c r="G71" s="78">
        <v>1</v>
      </c>
      <c r="H71" s="78" t="s">
        <v>24</v>
      </c>
      <c r="I71" s="79">
        <v>15.9</v>
      </c>
      <c r="J71" s="79">
        <f t="shared" si="6"/>
        <v>1908</v>
      </c>
      <c r="K71" s="78"/>
    </row>
    <row r="72" spans="1:11" s="81" customFormat="1" ht="19.05" customHeight="1" x14ac:dyDescent="0.35">
      <c r="A72" s="76"/>
      <c r="B72" s="179"/>
      <c r="C72" s="77" t="s">
        <v>129</v>
      </c>
      <c r="D72" s="77" t="s">
        <v>130</v>
      </c>
      <c r="E72" s="77">
        <v>1</v>
      </c>
      <c r="F72" s="78" t="s">
        <v>43</v>
      </c>
      <c r="G72" s="78">
        <v>1</v>
      </c>
      <c r="H72" s="78" t="s">
        <v>24</v>
      </c>
      <c r="I72" s="79">
        <v>3180</v>
      </c>
      <c r="J72" s="79">
        <f t="shared" si="6"/>
        <v>3180</v>
      </c>
      <c r="K72" s="78" t="s">
        <v>131</v>
      </c>
    </row>
    <row r="73" spans="1:11" s="81" customFormat="1" ht="19.05" customHeight="1" x14ac:dyDescent="0.35">
      <c r="A73" s="76"/>
      <c r="B73" s="179"/>
      <c r="C73" s="172" t="s">
        <v>106</v>
      </c>
      <c r="D73" s="173"/>
      <c r="E73" s="173"/>
      <c r="F73" s="173"/>
      <c r="G73" s="173"/>
      <c r="H73" s="173"/>
      <c r="I73" s="79"/>
      <c r="J73" s="123">
        <f>SUM(J67:J72)</f>
        <v>19981</v>
      </c>
      <c r="K73" s="78"/>
    </row>
    <row r="74" spans="1:11" s="81" customFormat="1" ht="17.649999999999999" x14ac:dyDescent="0.35">
      <c r="A74" s="76"/>
      <c r="B74" s="179" t="s">
        <v>52</v>
      </c>
      <c r="C74" s="178" t="s">
        <v>53</v>
      </c>
      <c r="D74" s="78" t="s">
        <v>176</v>
      </c>
      <c r="E74" s="77">
        <v>4</v>
      </c>
      <c r="F74" s="78" t="s">
        <v>23</v>
      </c>
      <c r="G74" s="78">
        <v>2</v>
      </c>
      <c r="H74" s="78" t="s">
        <v>24</v>
      </c>
      <c r="I74" s="79">
        <v>660</v>
      </c>
      <c r="J74" s="79">
        <f>E74*G74*I74</f>
        <v>5280</v>
      </c>
      <c r="K74" s="78"/>
    </row>
    <row r="75" spans="1:11" s="81" customFormat="1" ht="17.649999999999999" x14ac:dyDescent="0.35">
      <c r="A75" s="76"/>
      <c r="B75" s="168"/>
      <c r="C75" s="178"/>
      <c r="D75" s="78" t="s">
        <v>55</v>
      </c>
      <c r="E75" s="77">
        <v>2</v>
      </c>
      <c r="F75" s="77" t="s">
        <v>27</v>
      </c>
      <c r="G75" s="78">
        <v>5</v>
      </c>
      <c r="H75" s="78" t="s">
        <v>28</v>
      </c>
      <c r="I75" s="79">
        <v>424</v>
      </c>
      <c r="J75" s="79">
        <f t="shared" ref="J75:J79" si="7">E75*G75*I75</f>
        <v>4240</v>
      </c>
      <c r="K75" s="80"/>
    </row>
    <row r="76" spans="1:11" s="81" customFormat="1" ht="17.649999999999999" x14ac:dyDescent="0.35">
      <c r="A76" s="76"/>
      <c r="B76" s="168"/>
      <c r="C76" s="178"/>
      <c r="D76" s="78" t="s">
        <v>178</v>
      </c>
      <c r="E76" s="77">
        <v>4</v>
      </c>
      <c r="F76" s="77" t="s">
        <v>177</v>
      </c>
      <c r="G76" s="78">
        <v>5</v>
      </c>
      <c r="H76" s="78" t="s">
        <v>171</v>
      </c>
      <c r="I76" s="79">
        <v>106</v>
      </c>
      <c r="J76" s="79">
        <f t="shared" si="7"/>
        <v>2120</v>
      </c>
      <c r="K76" s="78"/>
    </row>
    <row r="77" spans="1:11" s="81" customFormat="1" ht="25.5" x14ac:dyDescent="0.35">
      <c r="A77" s="76"/>
      <c r="B77" s="168"/>
      <c r="C77" s="178" t="s">
        <v>56</v>
      </c>
      <c r="D77" s="78" t="s">
        <v>108</v>
      </c>
      <c r="E77" s="77">
        <v>15</v>
      </c>
      <c r="F77" s="78" t="s">
        <v>23</v>
      </c>
      <c r="G77" s="77">
        <v>2</v>
      </c>
      <c r="H77" s="78" t="s">
        <v>37</v>
      </c>
      <c r="I77" s="79">
        <v>530</v>
      </c>
      <c r="J77" s="79">
        <f t="shared" si="7"/>
        <v>15900</v>
      </c>
      <c r="K77" s="78"/>
    </row>
    <row r="78" spans="1:11" s="81" customFormat="1" ht="19.05" customHeight="1" x14ac:dyDescent="0.35">
      <c r="A78" s="76"/>
      <c r="B78" s="168"/>
      <c r="C78" s="178"/>
      <c r="D78" s="78" t="s">
        <v>1</v>
      </c>
      <c r="E78" s="78">
        <v>2</v>
      </c>
      <c r="F78" s="78" t="s">
        <v>23</v>
      </c>
      <c r="G78" s="78">
        <v>1</v>
      </c>
      <c r="H78" s="78" t="s">
        <v>37</v>
      </c>
      <c r="I78" s="79">
        <v>700</v>
      </c>
      <c r="J78" s="79">
        <f t="shared" si="7"/>
        <v>1400</v>
      </c>
      <c r="K78" s="78"/>
    </row>
    <row r="79" spans="1:11" s="81" customFormat="1" ht="19.05" customHeight="1" x14ac:dyDescent="0.35">
      <c r="A79" s="76"/>
      <c r="B79" s="168"/>
      <c r="C79" s="178"/>
      <c r="D79" s="78" t="s">
        <v>2</v>
      </c>
      <c r="E79" s="77">
        <v>3</v>
      </c>
      <c r="F79" s="78" t="s">
        <v>23</v>
      </c>
      <c r="G79" s="77">
        <v>1</v>
      </c>
      <c r="H79" s="78" t="s">
        <v>37</v>
      </c>
      <c r="I79" s="79">
        <v>848</v>
      </c>
      <c r="J79" s="79">
        <f t="shared" si="7"/>
        <v>2544</v>
      </c>
      <c r="K79" s="78"/>
    </row>
    <row r="80" spans="1:11" s="81" customFormat="1" ht="17.649999999999999" x14ac:dyDescent="0.35">
      <c r="A80" s="76"/>
      <c r="B80" s="168"/>
      <c r="C80" s="173" t="s">
        <v>57</v>
      </c>
      <c r="D80" s="173"/>
      <c r="E80" s="173"/>
      <c r="F80" s="173"/>
      <c r="G80" s="173"/>
      <c r="H80" s="173"/>
      <c r="I80" s="79"/>
      <c r="J80" s="123">
        <f>SUM(J74:J79)</f>
        <v>31484</v>
      </c>
      <c r="K80" s="78"/>
    </row>
    <row r="81" spans="1:11" s="81" customFormat="1" ht="17.25" x14ac:dyDescent="0.55000000000000004">
      <c r="A81" s="87"/>
      <c r="B81" s="88" t="s">
        <v>58</v>
      </c>
      <c r="C81" s="89">
        <v>0.1</v>
      </c>
      <c r="D81" s="78"/>
      <c r="E81" s="78">
        <v>1</v>
      </c>
      <c r="F81" s="78"/>
      <c r="G81" s="78">
        <v>1</v>
      </c>
      <c r="H81" s="78"/>
      <c r="I81" s="79">
        <v>139290.552</v>
      </c>
      <c r="J81" s="79">
        <f>E81*G81*I81</f>
        <v>139290.552</v>
      </c>
      <c r="K81" s="78"/>
    </row>
    <row r="82" spans="1:11" ht="17.649999999999999" x14ac:dyDescent="0.55000000000000004">
      <c r="A82" s="90"/>
      <c r="B82" s="184" t="s">
        <v>113</v>
      </c>
      <c r="C82" s="184"/>
      <c r="D82" s="184"/>
      <c r="E82" s="184"/>
      <c r="F82" s="184"/>
      <c r="G82" s="184"/>
      <c r="H82" s="184"/>
      <c r="I82" s="91"/>
      <c r="J82" s="92">
        <f>SUM(J10+J15+J20+J22+J32+J35+J40+J66+J73+J80+J81)</f>
        <v>1532074.8119999999</v>
      </c>
      <c r="K82" s="93"/>
    </row>
    <row r="83" spans="1:11" ht="17.25" x14ac:dyDescent="0.55000000000000004">
      <c r="A83" s="90"/>
      <c r="B83" s="185"/>
      <c r="C83" s="185"/>
      <c r="D83" s="185"/>
      <c r="E83" s="185"/>
      <c r="F83" s="185"/>
      <c r="G83" s="185"/>
      <c r="H83" s="185"/>
      <c r="I83" s="185"/>
      <c r="J83" s="185"/>
      <c r="K83" s="185"/>
    </row>
    <row r="84" spans="1:11" ht="17.25" x14ac:dyDescent="0.55000000000000004">
      <c r="A84" s="90"/>
      <c r="B84" s="90"/>
      <c r="C84" s="90"/>
      <c r="D84" s="94"/>
      <c r="E84" s="90"/>
      <c r="F84" s="90"/>
      <c r="G84" s="90"/>
      <c r="H84" s="90"/>
      <c r="I84" s="87"/>
      <c r="J84" s="87"/>
      <c r="K84" s="95"/>
    </row>
    <row r="85" spans="1:11" ht="17.25" x14ac:dyDescent="0.55000000000000004">
      <c r="A85" s="90"/>
      <c r="B85" s="90"/>
      <c r="C85" s="90"/>
      <c r="D85" s="94"/>
      <c r="E85" s="90"/>
      <c r="F85" s="90"/>
      <c r="G85" s="90"/>
      <c r="H85" s="90"/>
      <c r="I85" s="87"/>
      <c r="J85" s="87"/>
      <c r="K85" s="90"/>
    </row>
    <row r="86" spans="1:11" ht="17.25" x14ac:dyDescent="0.55000000000000004">
      <c r="A86" s="90"/>
      <c r="B86" s="90"/>
      <c r="C86" s="90"/>
      <c r="D86" s="94"/>
      <c r="E86" s="90"/>
      <c r="F86" s="90"/>
      <c r="G86" s="90"/>
      <c r="H86" s="90"/>
      <c r="I86" s="87"/>
      <c r="J86" s="87"/>
      <c r="K86" s="90"/>
    </row>
    <row r="87" spans="1:11" ht="17.25" x14ac:dyDescent="0.55000000000000004">
      <c r="A87" s="90"/>
      <c r="B87" s="90"/>
      <c r="C87" s="90"/>
      <c r="D87" s="94"/>
      <c r="E87" s="90"/>
      <c r="F87" s="90"/>
      <c r="G87" s="90"/>
      <c r="H87" s="90"/>
      <c r="I87" s="87"/>
      <c r="J87" s="87"/>
      <c r="K87" s="90"/>
    </row>
    <row r="88" spans="1:11" ht="17.25" x14ac:dyDescent="0.55000000000000004">
      <c r="A88" s="90"/>
      <c r="B88" s="90"/>
      <c r="C88" s="90"/>
      <c r="D88" s="94"/>
      <c r="E88" s="90"/>
      <c r="F88" s="90"/>
      <c r="G88" s="90"/>
      <c r="H88" s="90"/>
      <c r="I88" s="87"/>
      <c r="J88" s="87"/>
      <c r="K88" s="90"/>
    </row>
    <row r="89" spans="1:11" ht="17.25" x14ac:dyDescent="0.55000000000000004">
      <c r="A89" s="90"/>
      <c r="B89" s="90"/>
      <c r="C89" s="90"/>
      <c r="D89" s="94"/>
      <c r="E89" s="90"/>
      <c r="F89" s="90"/>
      <c r="G89" s="90"/>
      <c r="H89" s="90"/>
      <c r="I89" s="87"/>
      <c r="J89" s="87"/>
      <c r="K89" s="90"/>
    </row>
    <row r="90" spans="1:11" ht="17.25" x14ac:dyDescent="0.55000000000000004">
      <c r="A90" s="90"/>
      <c r="B90" s="90"/>
      <c r="C90" s="90"/>
      <c r="D90" s="94"/>
      <c r="E90" s="90"/>
      <c r="F90" s="90"/>
      <c r="G90" s="90"/>
      <c r="H90" s="90"/>
      <c r="I90" s="87"/>
      <c r="J90" s="87"/>
      <c r="K90" s="90"/>
    </row>
    <row r="91" spans="1:11" ht="17.25" x14ac:dyDescent="0.55000000000000004">
      <c r="A91" s="90"/>
      <c r="B91" s="90"/>
      <c r="C91" s="90"/>
      <c r="D91" s="94"/>
      <c r="E91" s="90"/>
      <c r="F91" s="90"/>
      <c r="G91" s="90"/>
      <c r="H91" s="90"/>
      <c r="I91" s="87"/>
      <c r="J91" s="87"/>
      <c r="K91" s="90"/>
    </row>
    <row r="92" spans="1:11" ht="17.25" x14ac:dyDescent="0.55000000000000004">
      <c r="A92" s="90"/>
      <c r="B92" s="90"/>
      <c r="C92" s="90"/>
      <c r="D92" s="94"/>
      <c r="E92" s="90"/>
      <c r="F92" s="90"/>
      <c r="G92" s="90"/>
      <c r="H92" s="90"/>
      <c r="I92" s="87"/>
      <c r="J92" s="87"/>
      <c r="K92" s="90"/>
    </row>
    <row r="93" spans="1:11" ht="17.25" x14ac:dyDescent="0.55000000000000004">
      <c r="A93" s="90"/>
      <c r="B93" s="90"/>
      <c r="C93" s="90"/>
      <c r="D93" s="94"/>
      <c r="E93" s="90"/>
      <c r="F93" s="90"/>
      <c r="G93" s="90"/>
      <c r="H93" s="90"/>
      <c r="I93" s="87"/>
      <c r="J93" s="87"/>
      <c r="K93" s="90"/>
    </row>
    <row r="94" spans="1:11" ht="17.25" x14ac:dyDescent="0.55000000000000004">
      <c r="A94" s="90"/>
      <c r="B94" s="90"/>
      <c r="C94" s="90"/>
      <c r="D94" s="94"/>
      <c r="E94" s="90"/>
      <c r="F94" s="90"/>
      <c r="G94" s="90"/>
      <c r="H94" s="90"/>
      <c r="I94" s="87"/>
      <c r="J94" s="87"/>
      <c r="K94" s="90"/>
    </row>
    <row r="95" spans="1:11" ht="17.25" x14ac:dyDescent="0.55000000000000004">
      <c r="A95" s="90"/>
      <c r="B95" s="90"/>
      <c r="C95" s="90"/>
      <c r="D95" s="94"/>
      <c r="E95" s="90"/>
      <c r="F95" s="90"/>
      <c r="G95" s="90"/>
      <c r="H95" s="90"/>
      <c r="I95" s="87"/>
      <c r="J95" s="87"/>
      <c r="K95" s="90"/>
    </row>
    <row r="96" spans="1:11" ht="17.25" x14ac:dyDescent="0.55000000000000004">
      <c r="A96" s="90"/>
      <c r="B96" s="90"/>
      <c r="C96" s="90"/>
      <c r="D96" s="94"/>
      <c r="E96" s="90"/>
      <c r="F96" s="90"/>
      <c r="G96" s="90"/>
      <c r="H96" s="90"/>
      <c r="I96" s="87"/>
      <c r="J96" s="87"/>
      <c r="K96" s="90"/>
    </row>
    <row r="97" spans="1:11" ht="17.25" x14ac:dyDescent="0.55000000000000004">
      <c r="A97" s="90"/>
      <c r="B97" s="90"/>
      <c r="C97" s="90"/>
      <c r="D97" s="94"/>
      <c r="E97" s="90"/>
      <c r="F97" s="90"/>
      <c r="G97" s="90"/>
      <c r="H97" s="90"/>
      <c r="I97" s="87"/>
      <c r="J97" s="87"/>
      <c r="K97" s="90"/>
    </row>
    <row r="98" spans="1:11" ht="17.25" x14ac:dyDescent="0.55000000000000004">
      <c r="A98" s="90"/>
      <c r="B98" s="90"/>
      <c r="C98" s="90"/>
      <c r="D98" s="94"/>
      <c r="E98" s="90"/>
      <c r="F98" s="90"/>
      <c r="G98" s="90"/>
      <c r="H98" s="90"/>
      <c r="I98" s="87"/>
      <c r="J98" s="87"/>
      <c r="K98" s="90"/>
    </row>
    <row r="99" spans="1:11" ht="17.25" x14ac:dyDescent="0.55000000000000004">
      <c r="A99" s="90"/>
      <c r="B99" s="90"/>
      <c r="C99" s="90"/>
      <c r="D99" s="94"/>
      <c r="E99" s="90"/>
      <c r="F99" s="90"/>
      <c r="G99" s="90"/>
      <c r="H99" s="90"/>
      <c r="I99" s="87"/>
      <c r="J99" s="87"/>
      <c r="K99" s="90"/>
    </row>
    <row r="100" spans="1:11" ht="17.25" x14ac:dyDescent="0.55000000000000004">
      <c r="A100" s="90"/>
      <c r="B100" s="90"/>
      <c r="C100" s="90"/>
      <c r="D100" s="94"/>
      <c r="E100" s="90"/>
      <c r="F100" s="90"/>
      <c r="G100" s="90"/>
      <c r="H100" s="90"/>
      <c r="I100" s="87"/>
      <c r="J100" s="87"/>
      <c r="K100" s="90"/>
    </row>
    <row r="101" spans="1:11" ht="17.25" x14ac:dyDescent="0.55000000000000004">
      <c r="A101" s="90"/>
      <c r="B101" s="90"/>
      <c r="C101" s="90"/>
      <c r="D101" s="94"/>
      <c r="E101" s="90"/>
      <c r="F101" s="90"/>
      <c r="G101" s="90"/>
      <c r="H101" s="90"/>
      <c r="I101" s="87"/>
      <c r="J101" s="87"/>
      <c r="K101" s="90"/>
    </row>
    <row r="102" spans="1:11" ht="17.25" x14ac:dyDescent="0.55000000000000004">
      <c r="A102" s="90"/>
      <c r="B102" s="90"/>
      <c r="C102" s="90"/>
      <c r="D102" s="94"/>
      <c r="E102" s="90"/>
      <c r="F102" s="90"/>
      <c r="G102" s="90"/>
      <c r="H102" s="90"/>
      <c r="I102" s="87"/>
      <c r="J102" s="87"/>
      <c r="K102" s="90"/>
    </row>
    <row r="103" spans="1:11" ht="17.25" x14ac:dyDescent="0.55000000000000004">
      <c r="A103" s="90"/>
      <c r="B103" s="90"/>
      <c r="C103" s="90"/>
      <c r="D103" s="94"/>
      <c r="E103" s="90"/>
      <c r="F103" s="90"/>
      <c r="G103" s="90"/>
      <c r="H103" s="90"/>
      <c r="I103" s="87"/>
      <c r="J103" s="87"/>
      <c r="K103" s="90"/>
    </row>
    <row r="104" spans="1:11" ht="17.25" x14ac:dyDescent="0.55000000000000004">
      <c r="A104" s="90"/>
      <c r="B104" s="90"/>
      <c r="C104" s="90"/>
      <c r="D104" s="94"/>
      <c r="E104" s="90"/>
      <c r="F104" s="90"/>
      <c r="G104" s="90"/>
      <c r="H104" s="90"/>
      <c r="I104" s="87"/>
      <c r="J104" s="87"/>
      <c r="K104" s="90"/>
    </row>
    <row r="105" spans="1:11" ht="17.25" x14ac:dyDescent="0.55000000000000004">
      <c r="A105" s="90"/>
      <c r="B105" s="90"/>
      <c r="C105" s="90"/>
      <c r="D105" s="94"/>
      <c r="E105" s="90"/>
      <c r="F105" s="90"/>
      <c r="G105" s="90"/>
      <c r="H105" s="90"/>
      <c r="I105" s="87"/>
      <c r="J105" s="87"/>
      <c r="K105" s="90"/>
    </row>
    <row r="106" spans="1:11" ht="17.25" x14ac:dyDescent="0.55000000000000004">
      <c r="A106" s="90"/>
      <c r="B106" s="90"/>
      <c r="C106" s="90"/>
      <c r="D106" s="94"/>
      <c r="E106" s="90"/>
      <c r="F106" s="90"/>
      <c r="G106" s="90"/>
      <c r="H106" s="90"/>
      <c r="I106" s="87"/>
      <c r="J106" s="87"/>
      <c r="K106" s="90"/>
    </row>
    <row r="107" spans="1:11" ht="17.25" x14ac:dyDescent="0.55000000000000004">
      <c r="A107" s="90"/>
      <c r="B107" s="90"/>
      <c r="C107" s="90"/>
      <c r="D107" s="94"/>
      <c r="E107" s="90"/>
      <c r="F107" s="90"/>
      <c r="G107" s="90"/>
      <c r="H107" s="90"/>
      <c r="I107" s="87"/>
      <c r="J107" s="87"/>
      <c r="K107" s="90"/>
    </row>
    <row r="108" spans="1:11" ht="17.25" x14ac:dyDescent="0.55000000000000004">
      <c r="A108" s="90"/>
      <c r="B108" s="90"/>
      <c r="C108" s="90"/>
      <c r="D108" s="94"/>
      <c r="E108" s="90"/>
      <c r="F108" s="90"/>
      <c r="G108" s="90"/>
      <c r="H108" s="90"/>
      <c r="I108" s="87"/>
      <c r="J108" s="87"/>
      <c r="K108" s="90"/>
    </row>
    <row r="109" spans="1:11" ht="17.25" x14ac:dyDescent="0.55000000000000004">
      <c r="A109" s="90"/>
      <c r="B109" s="90"/>
      <c r="C109" s="90"/>
      <c r="D109" s="94"/>
      <c r="E109" s="90"/>
      <c r="F109" s="90"/>
      <c r="G109" s="90"/>
      <c r="H109" s="90"/>
      <c r="I109" s="87"/>
      <c r="J109" s="87"/>
      <c r="K109" s="90"/>
    </row>
    <row r="110" spans="1:11" ht="17.25" x14ac:dyDescent="0.55000000000000004">
      <c r="A110" s="90"/>
      <c r="B110" s="90"/>
      <c r="C110" s="90"/>
      <c r="D110" s="94"/>
      <c r="E110" s="90"/>
      <c r="F110" s="90"/>
      <c r="G110" s="90"/>
      <c r="H110" s="90"/>
      <c r="I110" s="87"/>
      <c r="J110" s="87"/>
      <c r="K110" s="90"/>
    </row>
    <row r="111" spans="1:11" ht="17.25" x14ac:dyDescent="0.55000000000000004">
      <c r="A111" s="90"/>
      <c r="B111" s="90"/>
      <c r="C111" s="90"/>
      <c r="D111" s="94"/>
      <c r="E111" s="90"/>
      <c r="F111" s="90"/>
      <c r="G111" s="90"/>
      <c r="H111" s="90"/>
      <c r="I111" s="87"/>
      <c r="J111" s="87"/>
      <c r="K111" s="90"/>
    </row>
    <row r="112" spans="1:11" ht="17.25" x14ac:dyDescent="0.55000000000000004">
      <c r="A112" s="90"/>
      <c r="B112" s="90"/>
      <c r="C112" s="90"/>
      <c r="D112" s="94"/>
      <c r="E112" s="90"/>
      <c r="F112" s="90"/>
      <c r="G112" s="90"/>
      <c r="H112" s="90"/>
      <c r="I112" s="87"/>
      <c r="J112" s="87"/>
      <c r="K112" s="90"/>
    </row>
    <row r="113" spans="1:11" ht="17.25" x14ac:dyDescent="0.55000000000000004">
      <c r="A113" s="90"/>
      <c r="B113" s="90"/>
      <c r="C113" s="90"/>
      <c r="D113" s="94"/>
      <c r="E113" s="90"/>
      <c r="F113" s="90"/>
      <c r="G113" s="90"/>
      <c r="H113" s="90"/>
      <c r="I113" s="87"/>
      <c r="J113" s="87"/>
      <c r="K113" s="90"/>
    </row>
    <row r="114" spans="1:11" ht="17.25" x14ac:dyDescent="0.55000000000000004">
      <c r="A114" s="90"/>
      <c r="B114" s="90"/>
      <c r="C114" s="90"/>
      <c r="D114" s="94"/>
      <c r="E114" s="90"/>
      <c r="F114" s="90"/>
      <c r="G114" s="90"/>
      <c r="H114" s="90"/>
      <c r="I114" s="87"/>
      <c r="J114" s="87"/>
      <c r="K114" s="90"/>
    </row>
    <row r="115" spans="1:11" ht="17.25" x14ac:dyDescent="0.55000000000000004">
      <c r="A115" s="90"/>
      <c r="B115" s="90"/>
      <c r="C115" s="90"/>
      <c r="D115" s="94"/>
      <c r="E115" s="90"/>
      <c r="F115" s="90"/>
      <c r="G115" s="90"/>
      <c r="H115" s="90"/>
      <c r="I115" s="87"/>
      <c r="J115" s="87"/>
      <c r="K115" s="90"/>
    </row>
    <row r="116" spans="1:11" ht="17.25" x14ac:dyDescent="0.55000000000000004">
      <c r="A116" s="90"/>
      <c r="B116" s="90"/>
      <c r="C116" s="90"/>
      <c r="D116" s="94"/>
      <c r="E116" s="90"/>
      <c r="F116" s="90"/>
      <c r="G116" s="90"/>
      <c r="H116" s="90"/>
      <c r="I116" s="87"/>
      <c r="J116" s="87"/>
      <c r="K116" s="90"/>
    </row>
    <row r="117" spans="1:11" ht="17.25" x14ac:dyDescent="0.55000000000000004">
      <c r="A117" s="90"/>
      <c r="B117" s="90"/>
      <c r="C117" s="90"/>
      <c r="D117" s="94"/>
      <c r="E117" s="90"/>
      <c r="F117" s="90"/>
      <c r="G117" s="90"/>
      <c r="H117" s="90"/>
      <c r="I117" s="87"/>
      <c r="J117" s="87"/>
      <c r="K117" s="90"/>
    </row>
    <row r="118" spans="1:11" ht="17.25" x14ac:dyDescent="0.55000000000000004">
      <c r="A118" s="90"/>
      <c r="B118" s="90"/>
      <c r="C118" s="90"/>
      <c r="D118" s="94"/>
      <c r="E118" s="90"/>
      <c r="F118" s="90"/>
      <c r="G118" s="90"/>
      <c r="H118" s="90"/>
      <c r="I118" s="87"/>
      <c r="J118" s="87"/>
      <c r="K118" s="90"/>
    </row>
    <row r="119" spans="1:11" ht="17.25" x14ac:dyDescent="0.55000000000000004">
      <c r="A119" s="90"/>
      <c r="B119" s="90"/>
      <c r="C119" s="90"/>
      <c r="D119" s="94"/>
      <c r="E119" s="90"/>
      <c r="F119" s="90"/>
      <c r="G119" s="90"/>
      <c r="H119" s="90"/>
      <c r="I119" s="87"/>
      <c r="J119" s="87"/>
      <c r="K119" s="90"/>
    </row>
    <row r="120" spans="1:11" ht="17.25" x14ac:dyDescent="0.55000000000000004">
      <c r="A120" s="90"/>
      <c r="B120" s="90"/>
      <c r="C120" s="90"/>
      <c r="D120" s="94"/>
      <c r="E120" s="90"/>
      <c r="F120" s="90"/>
      <c r="G120" s="90"/>
      <c r="H120" s="90"/>
      <c r="I120" s="87"/>
      <c r="J120" s="87"/>
      <c r="K120" s="90"/>
    </row>
    <row r="121" spans="1:11" ht="17.25" x14ac:dyDescent="0.55000000000000004">
      <c r="A121" s="90"/>
      <c r="B121" s="90"/>
      <c r="C121" s="90"/>
      <c r="D121" s="94"/>
      <c r="E121" s="90"/>
      <c r="F121" s="90"/>
      <c r="G121" s="90"/>
      <c r="H121" s="90"/>
      <c r="I121" s="87"/>
      <c r="J121" s="87"/>
      <c r="K121" s="90"/>
    </row>
    <row r="122" spans="1:11" ht="17.25" x14ac:dyDescent="0.55000000000000004">
      <c r="A122" s="90"/>
      <c r="B122" s="90"/>
      <c r="C122" s="90"/>
      <c r="D122" s="94"/>
      <c r="E122" s="90"/>
      <c r="F122" s="90"/>
      <c r="G122" s="90"/>
      <c r="H122" s="90"/>
      <c r="I122" s="87"/>
      <c r="J122" s="87"/>
      <c r="K122" s="90"/>
    </row>
    <row r="123" spans="1:11" ht="17.25" x14ac:dyDescent="0.55000000000000004">
      <c r="A123" s="90"/>
      <c r="B123" s="90"/>
      <c r="C123" s="90"/>
      <c r="D123" s="94"/>
      <c r="E123" s="90"/>
      <c r="F123" s="90"/>
      <c r="G123" s="90"/>
      <c r="H123" s="90"/>
      <c r="I123" s="87"/>
      <c r="J123" s="87"/>
      <c r="K123" s="90"/>
    </row>
    <row r="124" spans="1:11" ht="17.25" x14ac:dyDescent="0.55000000000000004">
      <c r="A124" s="90"/>
      <c r="B124" s="90"/>
      <c r="C124" s="90"/>
      <c r="D124" s="94"/>
      <c r="E124" s="90"/>
      <c r="F124" s="90"/>
      <c r="G124" s="90"/>
      <c r="H124" s="90"/>
      <c r="I124" s="87"/>
      <c r="J124" s="87"/>
      <c r="K124" s="90"/>
    </row>
    <row r="125" spans="1:11" ht="17.25" x14ac:dyDescent="0.55000000000000004">
      <c r="A125" s="90"/>
      <c r="B125" s="90"/>
      <c r="C125" s="90"/>
      <c r="D125" s="94"/>
      <c r="E125" s="90"/>
      <c r="F125" s="90"/>
      <c r="G125" s="90"/>
      <c r="H125" s="90"/>
      <c r="I125" s="87"/>
      <c r="J125" s="87"/>
      <c r="K125" s="90"/>
    </row>
    <row r="126" spans="1:11" ht="17.25" x14ac:dyDescent="0.55000000000000004">
      <c r="A126" s="90"/>
      <c r="B126" s="90"/>
      <c r="C126" s="90"/>
      <c r="D126" s="94"/>
      <c r="E126" s="90"/>
      <c r="F126" s="90"/>
      <c r="G126" s="90"/>
      <c r="H126" s="90"/>
      <c r="I126" s="87"/>
      <c r="J126" s="87"/>
      <c r="K126" s="90"/>
    </row>
    <row r="127" spans="1:11" ht="17.25" x14ac:dyDescent="0.55000000000000004">
      <c r="A127" s="90"/>
      <c r="B127" s="90"/>
      <c r="C127" s="90"/>
      <c r="D127" s="94"/>
      <c r="E127" s="90"/>
      <c r="F127" s="90"/>
      <c r="G127" s="90"/>
      <c r="H127" s="90"/>
      <c r="I127" s="87"/>
      <c r="J127" s="87"/>
      <c r="K127" s="90"/>
    </row>
    <row r="128" spans="1:11" ht="17.25" x14ac:dyDescent="0.55000000000000004">
      <c r="A128" s="90"/>
      <c r="B128" s="90"/>
      <c r="C128" s="90"/>
      <c r="D128" s="94"/>
      <c r="E128" s="90"/>
      <c r="F128" s="90"/>
      <c r="G128" s="90"/>
      <c r="H128" s="90"/>
      <c r="I128" s="87"/>
      <c r="J128" s="87"/>
      <c r="K128" s="90"/>
    </row>
    <row r="129" spans="1:11" ht="17.25" x14ac:dyDescent="0.55000000000000004">
      <c r="A129" s="90"/>
      <c r="B129" s="90"/>
      <c r="C129" s="90"/>
      <c r="D129" s="94"/>
      <c r="E129" s="90"/>
      <c r="F129" s="90"/>
      <c r="G129" s="90"/>
      <c r="H129" s="90"/>
      <c r="I129" s="87"/>
      <c r="J129" s="87"/>
      <c r="K129" s="90"/>
    </row>
    <row r="130" spans="1:11" ht="17.25" x14ac:dyDescent="0.55000000000000004">
      <c r="A130" s="90"/>
      <c r="B130" s="90"/>
      <c r="C130" s="90"/>
      <c r="D130" s="94"/>
      <c r="E130" s="90"/>
      <c r="F130" s="90"/>
      <c r="G130" s="90"/>
      <c r="H130" s="90"/>
      <c r="I130" s="87"/>
      <c r="J130" s="87"/>
      <c r="K130" s="90"/>
    </row>
    <row r="131" spans="1:11" ht="17.25" x14ac:dyDescent="0.55000000000000004">
      <c r="A131" s="90"/>
      <c r="B131" s="90"/>
      <c r="C131" s="90"/>
      <c r="D131" s="94"/>
      <c r="E131" s="90"/>
      <c r="F131" s="90"/>
      <c r="G131" s="90"/>
      <c r="H131" s="90"/>
      <c r="I131" s="87"/>
      <c r="J131" s="87"/>
      <c r="K131" s="90"/>
    </row>
    <row r="132" spans="1:11" ht="17.25" x14ac:dyDescent="0.55000000000000004">
      <c r="A132" s="90"/>
      <c r="B132" s="90"/>
      <c r="C132" s="90"/>
      <c r="D132" s="94"/>
      <c r="E132" s="90"/>
      <c r="F132" s="90"/>
      <c r="G132" s="90"/>
      <c r="H132" s="90"/>
      <c r="I132" s="87"/>
      <c r="J132" s="87"/>
      <c r="K132" s="90"/>
    </row>
    <row r="133" spans="1:11" ht="17.25" x14ac:dyDescent="0.55000000000000004">
      <c r="A133" s="90"/>
      <c r="B133" s="90"/>
      <c r="C133" s="90"/>
      <c r="D133" s="94"/>
      <c r="E133" s="90"/>
      <c r="F133" s="90"/>
      <c r="G133" s="90"/>
      <c r="H133" s="90"/>
      <c r="I133" s="87"/>
      <c r="J133" s="87"/>
      <c r="K133" s="90"/>
    </row>
    <row r="134" spans="1:11" ht="17.25" x14ac:dyDescent="0.55000000000000004">
      <c r="A134" s="90"/>
      <c r="B134" s="90"/>
      <c r="C134" s="90"/>
      <c r="D134" s="94"/>
      <c r="E134" s="90"/>
      <c r="F134" s="90"/>
      <c r="G134" s="90"/>
      <c r="H134" s="90"/>
      <c r="I134" s="87"/>
      <c r="J134" s="87"/>
      <c r="K134" s="90"/>
    </row>
    <row r="135" spans="1:11" ht="17.25" x14ac:dyDescent="0.55000000000000004">
      <c r="A135" s="90"/>
      <c r="B135" s="90"/>
      <c r="C135" s="90"/>
      <c r="D135" s="94"/>
      <c r="E135" s="90"/>
      <c r="F135" s="90"/>
      <c r="G135" s="90"/>
      <c r="H135" s="90"/>
      <c r="I135" s="87"/>
      <c r="J135" s="87"/>
      <c r="K135" s="90"/>
    </row>
    <row r="136" spans="1:11" ht="17.25" x14ac:dyDescent="0.55000000000000004">
      <c r="A136" s="90"/>
      <c r="B136" s="90"/>
      <c r="C136" s="90"/>
      <c r="D136" s="94"/>
      <c r="E136" s="90"/>
      <c r="F136" s="90"/>
      <c r="G136" s="90"/>
      <c r="H136" s="90"/>
      <c r="I136" s="87"/>
      <c r="J136" s="87"/>
      <c r="K136" s="90"/>
    </row>
    <row r="137" spans="1:11" ht="17.25" x14ac:dyDescent="0.55000000000000004">
      <c r="A137" s="90"/>
      <c r="B137" s="90"/>
      <c r="C137" s="90"/>
      <c r="D137" s="94"/>
      <c r="E137" s="90"/>
      <c r="F137" s="90"/>
      <c r="G137" s="90"/>
      <c r="H137" s="90"/>
      <c r="I137" s="87"/>
      <c r="J137" s="87"/>
      <c r="K137" s="90"/>
    </row>
    <row r="138" spans="1:11" ht="17.25" x14ac:dyDescent="0.55000000000000004">
      <c r="A138" s="90"/>
      <c r="B138" s="90"/>
      <c r="C138" s="90"/>
      <c r="D138" s="94"/>
      <c r="E138" s="90"/>
      <c r="F138" s="90"/>
      <c r="G138" s="90"/>
      <c r="H138" s="90"/>
      <c r="I138" s="87"/>
      <c r="J138" s="87"/>
      <c r="K138" s="90"/>
    </row>
    <row r="139" spans="1:11" ht="17.25" x14ac:dyDescent="0.55000000000000004">
      <c r="A139" s="90"/>
      <c r="B139" s="90"/>
      <c r="C139" s="90"/>
      <c r="D139" s="94"/>
      <c r="E139" s="90"/>
      <c r="F139" s="90"/>
      <c r="G139" s="90"/>
      <c r="H139" s="90"/>
      <c r="I139" s="87"/>
      <c r="J139" s="87"/>
      <c r="K139" s="90"/>
    </row>
    <row r="140" spans="1:11" ht="17.25" x14ac:dyDescent="0.55000000000000004">
      <c r="A140" s="90"/>
      <c r="B140" s="90"/>
      <c r="C140" s="90"/>
      <c r="D140" s="94"/>
      <c r="E140" s="90"/>
      <c r="F140" s="90"/>
      <c r="G140" s="90"/>
      <c r="H140" s="90"/>
      <c r="I140" s="87"/>
      <c r="J140" s="87"/>
      <c r="K140" s="90"/>
    </row>
    <row r="141" spans="1:11" ht="17.25" x14ac:dyDescent="0.55000000000000004">
      <c r="A141" s="90"/>
      <c r="B141" s="90"/>
      <c r="C141" s="90"/>
      <c r="D141" s="94"/>
      <c r="E141" s="90"/>
      <c r="F141" s="90"/>
      <c r="G141" s="90"/>
      <c r="H141" s="90"/>
      <c r="I141" s="87"/>
      <c r="J141" s="87"/>
      <c r="K141" s="90"/>
    </row>
    <row r="142" spans="1:11" ht="17.25" x14ac:dyDescent="0.55000000000000004">
      <c r="A142" s="90"/>
      <c r="B142" s="90"/>
      <c r="C142" s="90"/>
      <c r="D142" s="94"/>
      <c r="E142" s="90"/>
      <c r="F142" s="90"/>
      <c r="G142" s="90"/>
      <c r="H142" s="90"/>
      <c r="I142" s="87"/>
      <c r="J142" s="87"/>
      <c r="K142" s="90"/>
    </row>
    <row r="143" spans="1:11" ht="17.25" x14ac:dyDescent="0.55000000000000004">
      <c r="A143" s="90"/>
      <c r="B143" s="90"/>
      <c r="C143" s="90"/>
      <c r="D143" s="94"/>
      <c r="E143" s="90"/>
      <c r="F143" s="90"/>
      <c r="G143" s="90"/>
      <c r="H143" s="90"/>
      <c r="I143" s="87"/>
      <c r="J143" s="87"/>
      <c r="K143" s="90"/>
    </row>
    <row r="144" spans="1:11" ht="17.25" x14ac:dyDescent="0.55000000000000004">
      <c r="A144" s="90"/>
      <c r="B144" s="90"/>
      <c r="C144" s="90"/>
      <c r="D144" s="94"/>
      <c r="E144" s="90"/>
      <c r="F144" s="90"/>
      <c r="G144" s="90"/>
      <c r="H144" s="90"/>
      <c r="I144" s="87"/>
      <c r="J144" s="87"/>
      <c r="K144" s="90"/>
    </row>
    <row r="145" spans="1:11" ht="17.25" x14ac:dyDescent="0.55000000000000004">
      <c r="A145" s="90"/>
      <c r="B145" s="90"/>
      <c r="C145" s="90"/>
      <c r="D145" s="94"/>
      <c r="E145" s="90"/>
      <c r="F145" s="90"/>
      <c r="G145" s="90"/>
      <c r="H145" s="90"/>
      <c r="I145" s="87"/>
      <c r="J145" s="87"/>
      <c r="K145" s="90"/>
    </row>
    <row r="146" spans="1:11" ht="17.25" x14ac:dyDescent="0.55000000000000004">
      <c r="A146" s="90"/>
      <c r="B146" s="90"/>
      <c r="C146" s="90"/>
      <c r="D146" s="94"/>
      <c r="E146" s="90"/>
      <c r="F146" s="90"/>
      <c r="G146" s="90"/>
      <c r="H146" s="90"/>
      <c r="I146" s="87"/>
      <c r="J146" s="87"/>
      <c r="K146" s="90"/>
    </row>
    <row r="147" spans="1:11" ht="17.25" x14ac:dyDescent="0.55000000000000004">
      <c r="A147" s="90"/>
      <c r="B147" s="90"/>
      <c r="C147" s="90"/>
      <c r="D147" s="94"/>
      <c r="E147" s="90"/>
      <c r="F147" s="90"/>
      <c r="G147" s="90"/>
      <c r="H147" s="90"/>
      <c r="I147" s="87"/>
      <c r="J147" s="87"/>
      <c r="K147" s="90"/>
    </row>
    <row r="148" spans="1:11" ht="17.25" x14ac:dyDescent="0.55000000000000004">
      <c r="A148" s="90"/>
      <c r="B148" s="90"/>
      <c r="C148" s="90"/>
      <c r="D148" s="94"/>
      <c r="E148" s="90"/>
      <c r="F148" s="90"/>
      <c r="G148" s="90"/>
      <c r="H148" s="90"/>
      <c r="I148" s="87"/>
      <c r="J148" s="87"/>
      <c r="K148" s="90"/>
    </row>
    <row r="149" spans="1:11" ht="17.25" x14ac:dyDescent="0.55000000000000004">
      <c r="A149" s="90"/>
      <c r="B149" s="90"/>
      <c r="C149" s="90"/>
      <c r="D149" s="94"/>
      <c r="E149" s="90"/>
      <c r="F149" s="90"/>
      <c r="G149" s="90"/>
      <c r="H149" s="90"/>
      <c r="I149" s="87"/>
      <c r="J149" s="87"/>
      <c r="K149" s="90"/>
    </row>
    <row r="150" spans="1:11" ht="17.25" x14ac:dyDescent="0.55000000000000004">
      <c r="A150" s="90"/>
      <c r="B150" s="90"/>
      <c r="C150" s="90"/>
      <c r="D150" s="94"/>
      <c r="E150" s="90"/>
      <c r="F150" s="90"/>
      <c r="G150" s="90"/>
      <c r="H150" s="90"/>
      <c r="I150" s="87"/>
      <c r="J150" s="87"/>
      <c r="K150" s="90"/>
    </row>
    <row r="151" spans="1:11" ht="17.25" x14ac:dyDescent="0.55000000000000004">
      <c r="A151" s="90"/>
      <c r="B151" s="90"/>
      <c r="C151" s="90"/>
      <c r="D151" s="94"/>
      <c r="E151" s="90"/>
      <c r="F151" s="90"/>
      <c r="G151" s="90"/>
      <c r="H151" s="90"/>
      <c r="I151" s="87"/>
      <c r="J151" s="87"/>
      <c r="K151" s="90"/>
    </row>
    <row r="152" spans="1:11" ht="17.25" x14ac:dyDescent="0.55000000000000004">
      <c r="A152" s="90"/>
      <c r="B152" s="90"/>
      <c r="C152" s="90"/>
      <c r="D152" s="94"/>
      <c r="E152" s="90"/>
      <c r="F152" s="90"/>
      <c r="G152" s="90"/>
      <c r="H152" s="90"/>
      <c r="I152" s="87"/>
      <c r="J152" s="87"/>
      <c r="K152" s="90"/>
    </row>
    <row r="153" spans="1:11" ht="17.25" x14ac:dyDescent="0.55000000000000004">
      <c r="A153" s="90"/>
      <c r="B153" s="90"/>
      <c r="C153" s="90"/>
      <c r="D153" s="94"/>
      <c r="E153" s="90"/>
      <c r="F153" s="90"/>
      <c r="G153" s="90"/>
      <c r="H153" s="90"/>
      <c r="I153" s="87"/>
      <c r="J153" s="87"/>
      <c r="K153" s="90"/>
    </row>
    <row r="154" spans="1:11" ht="17.25" x14ac:dyDescent="0.55000000000000004">
      <c r="A154" s="90"/>
      <c r="B154" s="90"/>
      <c r="C154" s="90"/>
      <c r="D154" s="94"/>
      <c r="E154" s="90"/>
      <c r="F154" s="90"/>
      <c r="G154" s="90"/>
      <c r="H154" s="90"/>
      <c r="I154" s="87"/>
      <c r="J154" s="87"/>
      <c r="K154" s="90"/>
    </row>
    <row r="155" spans="1:11" ht="17.25" x14ac:dyDescent="0.55000000000000004">
      <c r="A155" s="90"/>
      <c r="B155" s="90"/>
      <c r="C155" s="90"/>
      <c r="D155" s="94"/>
      <c r="E155" s="90"/>
      <c r="F155" s="90"/>
      <c r="G155" s="90"/>
      <c r="H155" s="90"/>
      <c r="I155" s="87"/>
      <c r="J155" s="87"/>
      <c r="K155" s="90"/>
    </row>
    <row r="156" spans="1:11" ht="17.25" x14ac:dyDescent="0.55000000000000004">
      <c r="A156" s="90"/>
      <c r="B156" s="90"/>
      <c r="C156" s="90"/>
      <c r="D156" s="94"/>
      <c r="E156" s="90"/>
      <c r="F156" s="90"/>
      <c r="G156" s="90"/>
      <c r="H156" s="90"/>
      <c r="I156" s="87"/>
      <c r="J156" s="87"/>
      <c r="K156" s="90"/>
    </row>
    <row r="157" spans="1:11" ht="17.25" x14ac:dyDescent="0.55000000000000004">
      <c r="A157" s="90"/>
      <c r="B157" s="90"/>
      <c r="C157" s="90"/>
      <c r="D157" s="94"/>
      <c r="E157" s="90"/>
      <c r="F157" s="90"/>
      <c r="G157" s="90"/>
      <c r="H157" s="90"/>
      <c r="I157" s="87"/>
      <c r="J157" s="87"/>
      <c r="K157" s="90"/>
    </row>
    <row r="158" spans="1:11" ht="17.25" x14ac:dyDescent="0.55000000000000004">
      <c r="A158" s="90"/>
      <c r="B158" s="90"/>
      <c r="C158" s="90"/>
      <c r="D158" s="94"/>
      <c r="E158" s="90"/>
      <c r="F158" s="90"/>
      <c r="G158" s="90"/>
      <c r="H158" s="90"/>
      <c r="I158" s="87"/>
      <c r="J158" s="87"/>
      <c r="K158" s="90"/>
    </row>
    <row r="159" spans="1:11" ht="17.25" x14ac:dyDescent="0.55000000000000004">
      <c r="A159" s="90"/>
      <c r="B159" s="90"/>
      <c r="C159" s="90"/>
      <c r="D159" s="94"/>
      <c r="E159" s="90"/>
      <c r="F159" s="90"/>
      <c r="G159" s="90"/>
      <c r="H159" s="90"/>
      <c r="I159" s="87"/>
      <c r="J159" s="87"/>
      <c r="K159" s="90"/>
    </row>
    <row r="160" spans="1:11" ht="17.25" x14ac:dyDescent="0.55000000000000004">
      <c r="A160" s="90"/>
      <c r="B160" s="90"/>
      <c r="C160" s="90"/>
      <c r="D160" s="94"/>
      <c r="E160" s="90"/>
      <c r="F160" s="90"/>
      <c r="G160" s="90"/>
      <c r="H160" s="90"/>
      <c r="I160" s="87"/>
      <c r="J160" s="87"/>
      <c r="K160" s="90"/>
    </row>
    <row r="161" spans="1:11" ht="17.25" x14ac:dyDescent="0.55000000000000004">
      <c r="A161" s="90"/>
      <c r="B161" s="90"/>
      <c r="C161" s="90"/>
      <c r="D161" s="94"/>
      <c r="E161" s="90"/>
      <c r="F161" s="90"/>
      <c r="G161" s="90"/>
      <c r="H161" s="90"/>
      <c r="I161" s="87"/>
      <c r="J161" s="87"/>
      <c r="K161" s="90"/>
    </row>
    <row r="162" spans="1:11" ht="17.25" x14ac:dyDescent="0.55000000000000004">
      <c r="A162" s="90"/>
      <c r="B162" s="90"/>
      <c r="C162" s="90"/>
      <c r="D162" s="94"/>
      <c r="E162" s="90"/>
      <c r="F162" s="90"/>
      <c r="G162" s="90"/>
      <c r="H162" s="90"/>
      <c r="I162" s="87"/>
      <c r="J162" s="87"/>
      <c r="K162" s="90"/>
    </row>
    <row r="163" spans="1:11" ht="17.25" x14ac:dyDescent="0.55000000000000004">
      <c r="A163" s="90"/>
      <c r="B163" s="90"/>
      <c r="C163" s="90"/>
      <c r="D163" s="94"/>
      <c r="E163" s="90"/>
      <c r="F163" s="90"/>
      <c r="G163" s="90"/>
      <c r="H163" s="90"/>
      <c r="I163" s="87"/>
      <c r="J163" s="87"/>
      <c r="K163" s="90"/>
    </row>
    <row r="164" spans="1:11" ht="17.25" x14ac:dyDescent="0.55000000000000004">
      <c r="A164" s="90"/>
      <c r="B164" s="90"/>
      <c r="C164" s="90"/>
      <c r="D164" s="94"/>
      <c r="E164" s="90"/>
      <c r="F164" s="90"/>
      <c r="G164" s="90"/>
      <c r="H164" s="90"/>
      <c r="I164" s="87"/>
      <c r="J164" s="87"/>
      <c r="K164" s="90"/>
    </row>
    <row r="165" spans="1:11" ht="17.25" x14ac:dyDescent="0.55000000000000004">
      <c r="A165" s="90"/>
      <c r="B165" s="90"/>
      <c r="C165" s="90"/>
      <c r="D165" s="94"/>
      <c r="E165" s="90"/>
      <c r="F165" s="90"/>
      <c r="G165" s="90"/>
      <c r="H165" s="90"/>
      <c r="I165" s="87"/>
      <c r="J165" s="87"/>
      <c r="K165" s="90"/>
    </row>
    <row r="166" spans="1:11" ht="17.649999999999999" x14ac:dyDescent="0.6">
      <c r="A166" s="90"/>
      <c r="B166" s="90"/>
      <c r="C166" s="90"/>
      <c r="D166" s="96"/>
      <c r="E166" s="94"/>
      <c r="F166" s="94"/>
      <c r="G166" s="94"/>
      <c r="H166" s="94"/>
      <c r="I166" s="87"/>
      <c r="J166" s="87"/>
      <c r="K166" s="90"/>
    </row>
    <row r="167" spans="1:11" ht="17.649999999999999" x14ac:dyDescent="0.6">
      <c r="A167" s="90"/>
      <c r="B167" s="90"/>
      <c r="C167" s="90"/>
      <c r="D167" s="96"/>
      <c r="E167" s="94"/>
      <c r="F167" s="94"/>
      <c r="G167" s="94"/>
      <c r="H167" s="94"/>
      <c r="I167" s="87"/>
      <c r="J167" s="87"/>
      <c r="K167" s="90"/>
    </row>
    <row r="168" spans="1:11" ht="17.649999999999999" x14ac:dyDescent="0.6">
      <c r="A168" s="90"/>
      <c r="B168" s="90"/>
      <c r="C168" s="90"/>
      <c r="D168" s="96"/>
      <c r="E168" s="94"/>
      <c r="F168" s="94"/>
      <c r="G168" s="94"/>
      <c r="H168" s="94"/>
      <c r="I168" s="87"/>
      <c r="J168" s="87"/>
      <c r="K168" s="90"/>
    </row>
    <row r="169" spans="1:11" ht="17.649999999999999" x14ac:dyDescent="0.6">
      <c r="A169" s="90"/>
      <c r="B169" s="90"/>
      <c r="C169" s="90"/>
      <c r="D169" s="96"/>
      <c r="E169" s="94"/>
      <c r="F169" s="94"/>
      <c r="G169" s="94"/>
      <c r="H169" s="94"/>
      <c r="I169" s="87"/>
      <c r="J169" s="87"/>
      <c r="K169" s="90"/>
    </row>
    <row r="170" spans="1:11" ht="17.25" x14ac:dyDescent="0.55000000000000004">
      <c r="A170" s="90"/>
      <c r="B170" s="90"/>
      <c r="C170" s="90"/>
      <c r="D170" s="94"/>
      <c r="E170" s="90"/>
      <c r="F170" s="90"/>
      <c r="G170" s="90"/>
      <c r="H170" s="90"/>
      <c r="I170" s="87"/>
      <c r="J170" s="87"/>
      <c r="K170" s="90"/>
    </row>
    <row r="171" spans="1:11" ht="17.25" x14ac:dyDescent="0.55000000000000004">
      <c r="A171" s="90"/>
      <c r="B171" s="90"/>
      <c r="C171" s="90"/>
      <c r="D171" s="94"/>
      <c r="E171" s="90"/>
      <c r="F171" s="90"/>
      <c r="G171" s="90"/>
      <c r="H171" s="90"/>
      <c r="I171" s="87"/>
      <c r="J171" s="87"/>
      <c r="K171" s="90"/>
    </row>
    <row r="172" spans="1:11" ht="17.25" x14ac:dyDescent="0.55000000000000004">
      <c r="A172" s="90"/>
      <c r="B172" s="90"/>
      <c r="C172" s="90"/>
      <c r="D172" s="94"/>
      <c r="E172" s="90"/>
      <c r="F172" s="90"/>
      <c r="G172" s="90"/>
      <c r="H172" s="90"/>
      <c r="I172" s="87"/>
      <c r="J172" s="87"/>
      <c r="K172" s="90"/>
    </row>
    <row r="173" spans="1:11" ht="17.25" x14ac:dyDescent="0.55000000000000004">
      <c r="A173" s="90"/>
      <c r="B173" s="90"/>
      <c r="C173" s="90"/>
      <c r="D173" s="94"/>
      <c r="E173" s="90"/>
      <c r="F173" s="90"/>
      <c r="G173" s="90"/>
      <c r="H173" s="90"/>
      <c r="I173" s="87"/>
      <c r="J173" s="87"/>
      <c r="K173" s="90"/>
    </row>
    <row r="174" spans="1:11" ht="17.25" x14ac:dyDescent="0.55000000000000004">
      <c r="A174" s="90"/>
      <c r="B174" s="90"/>
      <c r="C174" s="90"/>
      <c r="D174" s="94"/>
      <c r="E174" s="90"/>
      <c r="F174" s="90"/>
      <c r="G174" s="90"/>
      <c r="H174" s="90"/>
      <c r="I174" s="87"/>
      <c r="J174" s="87"/>
      <c r="K174" s="90"/>
    </row>
    <row r="175" spans="1:11" ht="17.25" x14ac:dyDescent="0.55000000000000004">
      <c r="A175" s="90"/>
      <c r="B175" s="90"/>
      <c r="C175" s="90"/>
      <c r="D175" s="94"/>
      <c r="E175" s="90"/>
      <c r="F175" s="90"/>
      <c r="G175" s="90"/>
      <c r="H175" s="90"/>
      <c r="I175" s="87"/>
      <c r="J175" s="87"/>
      <c r="K175" s="90"/>
    </row>
    <row r="176" spans="1:11" ht="17.25" x14ac:dyDescent="0.55000000000000004">
      <c r="A176" s="90"/>
      <c r="B176" s="90"/>
      <c r="C176" s="90"/>
      <c r="D176" s="94"/>
      <c r="E176" s="90"/>
      <c r="F176" s="90"/>
      <c r="G176" s="90"/>
      <c r="H176" s="90"/>
      <c r="I176" s="87"/>
      <c r="J176" s="87"/>
      <c r="K176" s="90"/>
    </row>
    <row r="177" spans="1:11" ht="17.25" x14ac:dyDescent="0.55000000000000004">
      <c r="A177" s="90"/>
      <c r="B177" s="90"/>
      <c r="C177" s="90"/>
      <c r="D177" s="94"/>
      <c r="E177" s="90"/>
      <c r="F177" s="90"/>
      <c r="G177" s="90"/>
      <c r="H177" s="90"/>
      <c r="I177" s="87"/>
      <c r="J177" s="87"/>
      <c r="K177" s="90"/>
    </row>
    <row r="178" spans="1:11" ht="17.25" x14ac:dyDescent="0.55000000000000004">
      <c r="A178" s="90"/>
      <c r="B178" s="90"/>
      <c r="C178" s="90"/>
      <c r="D178" s="94"/>
      <c r="E178" s="90"/>
      <c r="F178" s="90"/>
      <c r="G178" s="90"/>
      <c r="H178" s="90"/>
      <c r="I178" s="87"/>
      <c r="J178" s="87"/>
      <c r="K178" s="90"/>
    </row>
    <row r="179" spans="1:11" ht="17.25" x14ac:dyDescent="0.55000000000000004">
      <c r="A179" s="90"/>
      <c r="B179" s="90"/>
      <c r="C179" s="90"/>
      <c r="D179" s="94"/>
      <c r="E179" s="90"/>
      <c r="F179" s="90"/>
      <c r="G179" s="90"/>
      <c r="H179" s="90"/>
      <c r="I179" s="87"/>
      <c r="J179" s="87"/>
      <c r="K179" s="90"/>
    </row>
    <row r="180" spans="1:11" ht="17.25" x14ac:dyDescent="0.55000000000000004">
      <c r="A180" s="90"/>
      <c r="B180" s="90"/>
      <c r="C180" s="90"/>
      <c r="D180" s="94"/>
      <c r="E180" s="90"/>
      <c r="F180" s="90"/>
      <c r="G180" s="90"/>
      <c r="H180" s="90"/>
      <c r="I180" s="87"/>
      <c r="J180" s="87"/>
      <c r="K180" s="90"/>
    </row>
    <row r="181" spans="1:11" ht="17.25" x14ac:dyDescent="0.55000000000000004">
      <c r="A181" s="90"/>
      <c r="B181" s="90"/>
      <c r="C181" s="90"/>
      <c r="D181" s="94"/>
      <c r="E181" s="90"/>
      <c r="F181" s="90"/>
      <c r="G181" s="90"/>
      <c r="H181" s="90"/>
      <c r="I181" s="87"/>
      <c r="J181" s="87"/>
      <c r="K181" s="90"/>
    </row>
    <row r="182" spans="1:11" ht="17.25" x14ac:dyDescent="0.55000000000000004">
      <c r="A182" s="90"/>
      <c r="B182" s="90"/>
      <c r="C182" s="90"/>
      <c r="D182" s="94"/>
      <c r="E182" s="90"/>
      <c r="F182" s="90"/>
      <c r="G182" s="90"/>
      <c r="H182" s="90"/>
      <c r="I182" s="87"/>
      <c r="J182" s="87"/>
      <c r="K182" s="90"/>
    </row>
    <row r="183" spans="1:11" ht="17.25" x14ac:dyDescent="0.55000000000000004">
      <c r="A183" s="90"/>
      <c r="B183" s="90"/>
      <c r="C183" s="90"/>
      <c r="D183" s="94"/>
      <c r="E183" s="90"/>
      <c r="F183" s="90"/>
      <c r="G183" s="90"/>
      <c r="H183" s="90"/>
      <c r="I183" s="87"/>
      <c r="J183" s="87"/>
      <c r="K183" s="90"/>
    </row>
    <row r="184" spans="1:11" ht="17.25" x14ac:dyDescent="0.55000000000000004">
      <c r="A184" s="90"/>
      <c r="B184" s="90"/>
      <c r="C184" s="90"/>
      <c r="D184" s="94"/>
      <c r="E184" s="90"/>
      <c r="F184" s="90"/>
      <c r="G184" s="90"/>
      <c r="H184" s="90"/>
      <c r="I184" s="87"/>
      <c r="J184" s="87"/>
      <c r="K184" s="90"/>
    </row>
    <row r="185" spans="1:11" ht="17.25" x14ac:dyDescent="0.55000000000000004">
      <c r="A185" s="90"/>
      <c r="B185" s="90"/>
      <c r="C185" s="90"/>
      <c r="D185" s="94"/>
      <c r="E185" s="90"/>
      <c r="F185" s="90"/>
      <c r="G185" s="90"/>
      <c r="H185" s="90"/>
      <c r="I185" s="87"/>
      <c r="J185" s="87"/>
      <c r="K185" s="90"/>
    </row>
    <row r="186" spans="1:11" ht="17.25" x14ac:dyDescent="0.55000000000000004">
      <c r="A186" s="90"/>
      <c r="B186" s="90"/>
      <c r="C186" s="90"/>
      <c r="D186" s="94"/>
      <c r="E186" s="90"/>
      <c r="F186" s="90"/>
      <c r="G186" s="90"/>
      <c r="H186" s="90"/>
      <c r="I186" s="87"/>
      <c r="J186" s="87"/>
      <c r="K186" s="90"/>
    </row>
    <row r="187" spans="1:11" ht="17.25" x14ac:dyDescent="0.55000000000000004">
      <c r="A187" s="90"/>
      <c r="B187" s="90"/>
      <c r="C187" s="90"/>
      <c r="D187" s="94"/>
      <c r="E187" s="90"/>
      <c r="F187" s="90"/>
      <c r="G187" s="90"/>
      <c r="H187" s="90"/>
      <c r="I187" s="87"/>
      <c r="J187" s="87"/>
      <c r="K187" s="90"/>
    </row>
    <row r="188" spans="1:11" ht="17.25" x14ac:dyDescent="0.55000000000000004">
      <c r="A188" s="90"/>
      <c r="B188" s="90"/>
      <c r="C188" s="90"/>
      <c r="D188" s="94"/>
      <c r="E188" s="90"/>
      <c r="F188" s="90"/>
      <c r="G188" s="90"/>
      <c r="H188" s="90"/>
      <c r="I188" s="87"/>
      <c r="J188" s="87"/>
      <c r="K188" s="90"/>
    </row>
    <row r="189" spans="1:11" ht="17.25" x14ac:dyDescent="0.55000000000000004">
      <c r="A189" s="90"/>
      <c r="B189" s="90"/>
      <c r="C189" s="90"/>
      <c r="D189" s="94"/>
      <c r="E189" s="90"/>
      <c r="F189" s="90"/>
      <c r="G189" s="90"/>
      <c r="H189" s="90"/>
      <c r="I189" s="87"/>
      <c r="J189" s="87"/>
      <c r="K189" s="90"/>
    </row>
    <row r="190" spans="1:11" ht="17.25" x14ac:dyDescent="0.55000000000000004">
      <c r="A190" s="90"/>
      <c r="B190" s="90"/>
      <c r="C190" s="90"/>
      <c r="D190" s="94"/>
      <c r="E190" s="90"/>
      <c r="F190" s="90"/>
      <c r="G190" s="90"/>
      <c r="H190" s="90"/>
      <c r="I190" s="87"/>
      <c r="J190" s="87"/>
      <c r="K190" s="90"/>
    </row>
    <row r="191" spans="1:11" ht="17.25" x14ac:dyDescent="0.55000000000000004">
      <c r="A191" s="90"/>
      <c r="B191" s="90"/>
      <c r="C191" s="90"/>
      <c r="D191" s="94"/>
      <c r="E191" s="90"/>
      <c r="F191" s="90"/>
      <c r="G191" s="90"/>
      <c r="H191" s="90"/>
      <c r="I191" s="87"/>
      <c r="J191" s="87"/>
      <c r="K191" s="90"/>
    </row>
    <row r="192" spans="1:11" ht="17.25" x14ac:dyDescent="0.55000000000000004">
      <c r="A192" s="90"/>
      <c r="B192" s="90"/>
      <c r="C192" s="90"/>
      <c r="D192" s="94"/>
      <c r="E192" s="90"/>
      <c r="F192" s="90"/>
      <c r="G192" s="90"/>
      <c r="H192" s="90"/>
      <c r="I192" s="87"/>
      <c r="J192" s="87"/>
      <c r="K192" s="90"/>
    </row>
    <row r="193" spans="1:11" ht="17.25" x14ac:dyDescent="0.55000000000000004">
      <c r="A193" s="90"/>
      <c r="B193" s="90"/>
      <c r="C193" s="90"/>
      <c r="D193" s="94"/>
      <c r="E193" s="90"/>
      <c r="F193" s="90"/>
      <c r="G193" s="90"/>
      <c r="H193" s="90"/>
      <c r="I193" s="87"/>
      <c r="J193" s="87"/>
      <c r="K193" s="90"/>
    </row>
    <row r="194" spans="1:11" ht="17.25" x14ac:dyDescent="0.55000000000000004">
      <c r="A194" s="90"/>
      <c r="B194" s="90"/>
      <c r="C194" s="90"/>
      <c r="D194" s="94"/>
      <c r="E194" s="90"/>
      <c r="F194" s="90"/>
      <c r="G194" s="90"/>
      <c r="H194" s="90"/>
      <c r="I194" s="87"/>
      <c r="J194" s="87"/>
      <c r="K194" s="90"/>
    </row>
    <row r="195" spans="1:11" ht="17.649999999999999" x14ac:dyDescent="0.6">
      <c r="A195" s="90"/>
      <c r="B195" s="90"/>
      <c r="C195" s="90"/>
      <c r="D195" s="96"/>
      <c r="E195" s="94"/>
      <c r="F195" s="94"/>
      <c r="G195" s="94"/>
      <c r="H195" s="94"/>
      <c r="I195" s="87"/>
      <c r="J195" s="87"/>
      <c r="K195" s="90"/>
    </row>
    <row r="196" spans="1:11" ht="17.649999999999999" x14ac:dyDescent="0.6">
      <c r="A196" s="90"/>
      <c r="B196" s="90"/>
      <c r="C196" s="90"/>
      <c r="D196" s="96"/>
      <c r="E196" s="94"/>
      <c r="F196" s="94"/>
      <c r="G196" s="94"/>
      <c r="H196" s="94"/>
      <c r="I196" s="87"/>
      <c r="J196" s="87"/>
      <c r="K196" s="90"/>
    </row>
    <row r="197" spans="1:11" ht="17.649999999999999" x14ac:dyDescent="0.6">
      <c r="A197" s="90"/>
      <c r="B197" s="90"/>
      <c r="C197" s="90"/>
      <c r="D197" s="96"/>
      <c r="E197" s="94"/>
      <c r="F197" s="94"/>
      <c r="G197" s="94"/>
      <c r="H197" s="94"/>
      <c r="I197" s="87"/>
      <c r="J197" s="87"/>
      <c r="K197" s="90"/>
    </row>
    <row r="198" spans="1:11" ht="17.649999999999999" x14ac:dyDescent="0.6">
      <c r="A198" s="90"/>
      <c r="B198" s="90"/>
      <c r="C198" s="90"/>
      <c r="D198" s="96"/>
      <c r="E198" s="94"/>
      <c r="F198" s="94"/>
      <c r="G198" s="94"/>
      <c r="H198" s="94"/>
      <c r="I198" s="87"/>
      <c r="J198" s="87"/>
      <c r="K198" s="90"/>
    </row>
    <row r="199" spans="1:11" ht="17.25" x14ac:dyDescent="0.55000000000000004">
      <c r="A199" s="90"/>
      <c r="B199" s="90"/>
      <c r="C199" s="90"/>
      <c r="D199" s="94"/>
      <c r="E199" s="90"/>
      <c r="F199" s="90"/>
      <c r="G199" s="90"/>
      <c r="H199" s="90"/>
      <c r="I199" s="87"/>
      <c r="J199" s="87"/>
      <c r="K199" s="90"/>
    </row>
    <row r="200" spans="1:11" ht="17.25" x14ac:dyDescent="0.55000000000000004">
      <c r="A200" s="90"/>
      <c r="B200" s="90"/>
      <c r="C200" s="90"/>
      <c r="D200" s="94"/>
      <c r="E200" s="90"/>
      <c r="F200" s="90"/>
      <c r="G200" s="90"/>
      <c r="H200" s="90"/>
      <c r="I200" s="87"/>
      <c r="J200" s="87"/>
      <c r="K200" s="90"/>
    </row>
    <row r="201" spans="1:11" ht="17.25" x14ac:dyDescent="0.55000000000000004">
      <c r="A201" s="90"/>
      <c r="B201" s="90"/>
      <c r="C201" s="90"/>
      <c r="D201" s="94"/>
      <c r="E201" s="90"/>
      <c r="F201" s="90"/>
      <c r="G201" s="90"/>
      <c r="H201" s="90"/>
      <c r="I201" s="87"/>
      <c r="J201" s="87"/>
      <c r="K201" s="90"/>
    </row>
    <row r="202" spans="1:11" ht="17.25" x14ac:dyDescent="0.55000000000000004">
      <c r="A202" s="90"/>
      <c r="B202" s="90"/>
      <c r="C202" s="90"/>
      <c r="D202" s="94"/>
      <c r="E202" s="90"/>
      <c r="F202" s="90"/>
      <c r="G202" s="90"/>
      <c r="H202" s="90"/>
      <c r="I202" s="87"/>
      <c r="J202" s="87"/>
      <c r="K202" s="90"/>
    </row>
    <row r="203" spans="1:11" ht="17.25" x14ac:dyDescent="0.55000000000000004">
      <c r="A203" s="90"/>
      <c r="B203" s="90"/>
      <c r="C203" s="90"/>
      <c r="D203" s="94"/>
      <c r="E203" s="90"/>
      <c r="F203" s="90"/>
      <c r="G203" s="90"/>
      <c r="H203" s="90"/>
      <c r="I203" s="87"/>
      <c r="J203" s="87"/>
      <c r="K203" s="90"/>
    </row>
    <row r="204" spans="1:11" ht="17.25" x14ac:dyDescent="0.55000000000000004">
      <c r="A204" s="90"/>
      <c r="B204" s="90"/>
      <c r="C204" s="90"/>
      <c r="D204" s="94"/>
      <c r="E204" s="90"/>
      <c r="F204" s="90"/>
      <c r="G204" s="90"/>
      <c r="H204" s="90"/>
      <c r="I204" s="87"/>
      <c r="J204" s="87"/>
      <c r="K204" s="90"/>
    </row>
    <row r="205" spans="1:11" ht="17.25" x14ac:dyDescent="0.55000000000000004">
      <c r="A205" s="90"/>
      <c r="B205" s="90"/>
      <c r="C205" s="90"/>
      <c r="D205" s="94"/>
      <c r="E205" s="90"/>
      <c r="F205" s="90"/>
      <c r="G205" s="90"/>
      <c r="H205" s="90"/>
      <c r="I205" s="87"/>
      <c r="J205" s="87"/>
      <c r="K205" s="90"/>
    </row>
    <row r="206" spans="1:11" ht="17.25" x14ac:dyDescent="0.55000000000000004">
      <c r="A206" s="90"/>
      <c r="B206" s="90"/>
      <c r="C206" s="90"/>
      <c r="D206" s="94"/>
      <c r="E206" s="90"/>
      <c r="F206" s="90"/>
      <c r="G206" s="90"/>
      <c r="H206" s="90"/>
      <c r="I206" s="87"/>
      <c r="J206" s="87"/>
      <c r="K206" s="90"/>
    </row>
    <row r="207" spans="1:11" ht="17.25" x14ac:dyDescent="0.55000000000000004">
      <c r="A207" s="90"/>
      <c r="B207" s="90"/>
      <c r="C207" s="90"/>
      <c r="D207" s="94"/>
      <c r="E207" s="90"/>
      <c r="F207" s="90"/>
      <c r="G207" s="90"/>
      <c r="H207" s="90"/>
      <c r="I207" s="87"/>
      <c r="J207" s="87"/>
      <c r="K207" s="90"/>
    </row>
    <row r="208" spans="1:11" ht="17.25" x14ac:dyDescent="0.55000000000000004">
      <c r="A208" s="90"/>
      <c r="B208" s="90"/>
      <c r="C208" s="90"/>
      <c r="D208" s="94"/>
      <c r="E208" s="90"/>
      <c r="F208" s="90"/>
      <c r="G208" s="90"/>
      <c r="H208" s="90"/>
      <c r="I208" s="87"/>
      <c r="J208" s="87"/>
      <c r="K208" s="90"/>
    </row>
    <row r="209" spans="1:11" ht="17.25" x14ac:dyDescent="0.55000000000000004">
      <c r="A209" s="90"/>
      <c r="B209" s="90"/>
      <c r="C209" s="90"/>
      <c r="D209" s="94"/>
      <c r="E209" s="90"/>
      <c r="F209" s="90"/>
      <c r="G209" s="90"/>
      <c r="H209" s="90"/>
      <c r="I209" s="87"/>
      <c r="J209" s="87"/>
      <c r="K209" s="90"/>
    </row>
    <row r="210" spans="1:11" ht="17.25" x14ac:dyDescent="0.55000000000000004">
      <c r="A210" s="90"/>
      <c r="B210" s="90"/>
      <c r="C210" s="90"/>
      <c r="D210" s="94"/>
      <c r="E210" s="90"/>
      <c r="F210" s="90"/>
      <c r="G210" s="90"/>
      <c r="H210" s="90"/>
      <c r="I210" s="87"/>
      <c r="J210" s="87"/>
      <c r="K210" s="90"/>
    </row>
    <row r="211" spans="1:11" ht="17.25" x14ac:dyDescent="0.55000000000000004">
      <c r="A211" s="90"/>
      <c r="B211" s="90"/>
      <c r="C211" s="90"/>
      <c r="D211" s="94"/>
      <c r="E211" s="90"/>
      <c r="F211" s="90"/>
      <c r="G211" s="90"/>
      <c r="H211" s="90"/>
      <c r="I211" s="87"/>
      <c r="J211" s="87"/>
      <c r="K211" s="90"/>
    </row>
    <row r="212" spans="1:11" ht="17.25" x14ac:dyDescent="0.55000000000000004">
      <c r="A212" s="90"/>
      <c r="B212" s="90"/>
      <c r="C212" s="90"/>
      <c r="D212" s="94"/>
      <c r="E212" s="90"/>
      <c r="F212" s="90"/>
      <c r="G212" s="90"/>
      <c r="H212" s="90"/>
      <c r="I212" s="87"/>
      <c r="J212" s="87"/>
      <c r="K212" s="90"/>
    </row>
    <row r="213" spans="1:11" ht="17.25" x14ac:dyDescent="0.55000000000000004">
      <c r="A213" s="90"/>
      <c r="B213" s="90"/>
      <c r="C213" s="90"/>
      <c r="D213" s="94"/>
      <c r="E213" s="90"/>
      <c r="F213" s="90"/>
      <c r="G213" s="90"/>
      <c r="H213" s="90"/>
      <c r="I213" s="87"/>
      <c r="J213" s="87"/>
      <c r="K213" s="90"/>
    </row>
    <row r="214" spans="1:11" ht="17.25" x14ac:dyDescent="0.55000000000000004">
      <c r="A214" s="90"/>
      <c r="B214" s="90"/>
      <c r="C214" s="90"/>
      <c r="D214" s="94"/>
      <c r="E214" s="90"/>
      <c r="F214" s="90"/>
      <c r="G214" s="90"/>
      <c r="H214" s="90"/>
      <c r="I214" s="87"/>
      <c r="J214" s="87"/>
      <c r="K214" s="90"/>
    </row>
    <row r="215" spans="1:11" ht="17.25" x14ac:dyDescent="0.55000000000000004">
      <c r="A215" s="90"/>
      <c r="B215" s="90"/>
      <c r="C215" s="90"/>
      <c r="D215" s="94"/>
      <c r="E215" s="90"/>
      <c r="F215" s="90"/>
      <c r="G215" s="90"/>
      <c r="H215" s="90"/>
      <c r="I215" s="87"/>
      <c r="J215" s="87"/>
      <c r="K215" s="90"/>
    </row>
    <row r="216" spans="1:11" ht="17.25" x14ac:dyDescent="0.55000000000000004">
      <c r="A216" s="90"/>
      <c r="B216" s="90"/>
      <c r="C216" s="90"/>
      <c r="D216" s="94"/>
      <c r="E216" s="90"/>
      <c r="F216" s="90"/>
      <c r="G216" s="90"/>
      <c r="H216" s="90"/>
      <c r="I216" s="87"/>
      <c r="J216" s="87"/>
      <c r="K216" s="90"/>
    </row>
    <row r="217" spans="1:11" ht="17.25" x14ac:dyDescent="0.55000000000000004">
      <c r="A217" s="90"/>
      <c r="B217" s="90"/>
      <c r="C217" s="90"/>
      <c r="D217" s="94"/>
      <c r="E217" s="90"/>
      <c r="F217" s="90"/>
      <c r="G217" s="90"/>
      <c r="H217" s="90"/>
      <c r="I217" s="87"/>
      <c r="J217" s="87"/>
      <c r="K217" s="90"/>
    </row>
    <row r="218" spans="1:11" ht="17.25" x14ac:dyDescent="0.55000000000000004">
      <c r="A218" s="90"/>
      <c r="B218" s="90"/>
      <c r="C218" s="90"/>
      <c r="D218" s="94"/>
      <c r="E218" s="90"/>
      <c r="F218" s="90"/>
      <c r="G218" s="90"/>
      <c r="H218" s="90"/>
      <c r="I218" s="87"/>
      <c r="J218" s="87"/>
      <c r="K218" s="90"/>
    </row>
    <row r="219" spans="1:11" ht="17.25" x14ac:dyDescent="0.55000000000000004">
      <c r="A219" s="90"/>
      <c r="B219" s="90"/>
      <c r="C219" s="90"/>
      <c r="D219" s="94"/>
      <c r="E219" s="90"/>
      <c r="F219" s="90"/>
      <c r="G219" s="90"/>
      <c r="H219" s="90"/>
      <c r="I219" s="87"/>
      <c r="J219" s="87"/>
      <c r="K219" s="90"/>
    </row>
    <row r="220" spans="1:11" ht="17.25" x14ac:dyDescent="0.55000000000000004">
      <c r="A220" s="90"/>
      <c r="B220" s="90"/>
      <c r="C220" s="90"/>
      <c r="D220" s="94"/>
      <c r="E220" s="90"/>
      <c r="F220" s="90"/>
      <c r="G220" s="90"/>
      <c r="H220" s="90"/>
      <c r="I220" s="87"/>
      <c r="J220" s="87"/>
      <c r="K220" s="90"/>
    </row>
    <row r="221" spans="1:11" ht="17.25" x14ac:dyDescent="0.55000000000000004">
      <c r="A221" s="90"/>
      <c r="B221" s="90"/>
      <c r="C221" s="90"/>
      <c r="D221" s="94"/>
      <c r="E221" s="90"/>
      <c r="F221" s="90"/>
      <c r="G221" s="90"/>
      <c r="H221" s="90"/>
      <c r="I221" s="87"/>
      <c r="J221" s="87"/>
      <c r="K221" s="90"/>
    </row>
    <row r="222" spans="1:11" ht="17.25" x14ac:dyDescent="0.55000000000000004">
      <c r="A222" s="90"/>
      <c r="B222" s="90"/>
      <c r="C222" s="90"/>
      <c r="D222" s="94"/>
      <c r="E222" s="90"/>
      <c r="F222" s="90"/>
      <c r="G222" s="90"/>
      <c r="H222" s="90"/>
      <c r="I222" s="87"/>
      <c r="J222" s="87"/>
      <c r="K222" s="90"/>
    </row>
    <row r="223" spans="1:11" ht="17.25" x14ac:dyDescent="0.55000000000000004">
      <c r="A223" s="90"/>
      <c r="B223" s="90"/>
      <c r="C223" s="90"/>
      <c r="D223" s="94"/>
      <c r="E223" s="90"/>
      <c r="F223" s="90"/>
      <c r="G223" s="90"/>
      <c r="H223" s="90"/>
      <c r="I223" s="87"/>
      <c r="J223" s="87"/>
      <c r="K223" s="90"/>
    </row>
    <row r="224" spans="1:11" ht="17.25" x14ac:dyDescent="0.55000000000000004">
      <c r="A224" s="90"/>
      <c r="B224" s="90"/>
      <c r="C224" s="90"/>
      <c r="D224" s="94"/>
      <c r="E224" s="90"/>
      <c r="F224" s="90"/>
      <c r="G224" s="90"/>
      <c r="H224" s="90"/>
      <c r="I224" s="87"/>
      <c r="J224" s="87"/>
      <c r="K224" s="90"/>
    </row>
    <row r="225" spans="1:11" ht="17.25" x14ac:dyDescent="0.55000000000000004">
      <c r="A225" s="90"/>
      <c r="B225" s="90"/>
      <c r="C225" s="90"/>
      <c r="D225" s="94"/>
      <c r="E225" s="90"/>
      <c r="F225" s="90"/>
      <c r="G225" s="90"/>
      <c r="H225" s="90"/>
      <c r="I225" s="87"/>
      <c r="J225" s="87"/>
      <c r="K225" s="90"/>
    </row>
    <row r="226" spans="1:11" ht="17.25" x14ac:dyDescent="0.55000000000000004">
      <c r="A226" s="90"/>
      <c r="B226" s="90"/>
      <c r="C226" s="90"/>
      <c r="D226" s="94"/>
      <c r="E226" s="90"/>
      <c r="F226" s="90"/>
      <c r="G226" s="90"/>
      <c r="H226" s="90"/>
      <c r="I226" s="87"/>
      <c r="J226" s="87"/>
      <c r="K226" s="90"/>
    </row>
    <row r="227" spans="1:11" ht="17.25" x14ac:dyDescent="0.55000000000000004">
      <c r="A227" s="90"/>
      <c r="B227" s="90"/>
      <c r="C227" s="90"/>
      <c r="D227" s="94"/>
      <c r="E227" s="90"/>
      <c r="F227" s="90"/>
      <c r="G227" s="90"/>
      <c r="H227" s="90"/>
      <c r="I227" s="87"/>
      <c r="J227" s="87"/>
      <c r="K227" s="90"/>
    </row>
    <row r="228" spans="1:11" ht="17.25" x14ac:dyDescent="0.55000000000000004">
      <c r="A228" s="90"/>
      <c r="B228" s="90"/>
      <c r="C228" s="90"/>
      <c r="D228" s="94"/>
      <c r="E228" s="90"/>
      <c r="F228" s="90"/>
      <c r="G228" s="90"/>
      <c r="H228" s="90"/>
      <c r="I228" s="87"/>
      <c r="J228" s="87"/>
      <c r="K228" s="90"/>
    </row>
    <row r="229" spans="1:11" ht="17.25" x14ac:dyDescent="0.55000000000000004">
      <c r="A229" s="90"/>
      <c r="B229" s="90"/>
      <c r="C229" s="90"/>
      <c r="D229" s="94"/>
      <c r="E229" s="90"/>
      <c r="F229" s="90"/>
      <c r="G229" s="90"/>
      <c r="H229" s="90"/>
      <c r="I229" s="87"/>
      <c r="J229" s="87"/>
      <c r="K229" s="90"/>
    </row>
    <row r="230" spans="1:11" ht="17.25" x14ac:dyDescent="0.55000000000000004">
      <c r="A230" s="90"/>
      <c r="B230" s="90"/>
      <c r="C230" s="90"/>
      <c r="D230" s="94"/>
      <c r="E230" s="90"/>
      <c r="F230" s="90"/>
      <c r="G230" s="90"/>
      <c r="H230" s="90"/>
      <c r="I230" s="87"/>
      <c r="J230" s="87"/>
      <c r="K230" s="90"/>
    </row>
    <row r="231" spans="1:11" ht="17.25" x14ac:dyDescent="0.55000000000000004">
      <c r="A231" s="90"/>
      <c r="B231" s="90"/>
      <c r="C231" s="90"/>
      <c r="D231" s="94"/>
      <c r="E231" s="90"/>
      <c r="F231" s="90"/>
      <c r="G231" s="90"/>
      <c r="H231" s="90"/>
      <c r="I231" s="87"/>
      <c r="J231" s="87"/>
      <c r="K231" s="90"/>
    </row>
    <row r="232" spans="1:11" ht="17.25" x14ac:dyDescent="0.55000000000000004">
      <c r="A232" s="90"/>
      <c r="B232" s="90"/>
      <c r="C232" s="90"/>
      <c r="D232" s="94"/>
      <c r="E232" s="90"/>
      <c r="F232" s="90"/>
      <c r="G232" s="90"/>
      <c r="H232" s="90"/>
      <c r="I232" s="87"/>
      <c r="J232" s="87"/>
      <c r="K232" s="90"/>
    </row>
    <row r="233" spans="1:11" ht="17.25" x14ac:dyDescent="0.55000000000000004">
      <c r="A233" s="90"/>
      <c r="B233" s="90"/>
      <c r="C233" s="90"/>
      <c r="D233" s="94"/>
      <c r="E233" s="90"/>
      <c r="F233" s="90"/>
      <c r="G233" s="90"/>
      <c r="H233" s="90"/>
      <c r="I233" s="87"/>
      <c r="J233" s="87"/>
      <c r="K233" s="90"/>
    </row>
    <row r="234" spans="1:11" ht="17.25" x14ac:dyDescent="0.55000000000000004">
      <c r="A234" s="90"/>
      <c r="B234" s="90"/>
      <c r="C234" s="90"/>
      <c r="D234" s="94"/>
      <c r="E234" s="90"/>
      <c r="F234" s="90"/>
      <c r="G234" s="90"/>
      <c r="H234" s="90"/>
      <c r="I234" s="87"/>
      <c r="J234" s="87"/>
      <c r="K234" s="90"/>
    </row>
    <row r="235" spans="1:11" ht="17.25" x14ac:dyDescent="0.55000000000000004">
      <c r="A235" s="90"/>
      <c r="B235" s="90"/>
      <c r="C235" s="90"/>
      <c r="D235" s="94"/>
      <c r="E235" s="90"/>
      <c r="F235" s="90"/>
      <c r="G235" s="90"/>
      <c r="H235" s="90"/>
      <c r="I235" s="87"/>
      <c r="J235" s="87"/>
      <c r="K235" s="90"/>
    </row>
    <row r="236" spans="1:11" ht="17.25" x14ac:dyDescent="0.55000000000000004">
      <c r="A236" s="90"/>
      <c r="B236" s="90"/>
      <c r="C236" s="90"/>
      <c r="D236" s="94"/>
      <c r="E236" s="90"/>
      <c r="F236" s="90"/>
      <c r="G236" s="90"/>
      <c r="H236" s="90"/>
      <c r="I236" s="87"/>
      <c r="J236" s="87"/>
      <c r="K236" s="90"/>
    </row>
    <row r="237" spans="1:11" ht="17.25" x14ac:dyDescent="0.55000000000000004">
      <c r="A237" s="90"/>
      <c r="B237" s="90"/>
      <c r="C237" s="90"/>
      <c r="D237" s="94"/>
      <c r="E237" s="90"/>
      <c r="F237" s="90"/>
      <c r="G237" s="90"/>
      <c r="H237" s="90"/>
      <c r="I237" s="87"/>
      <c r="J237" s="87"/>
      <c r="K237" s="90"/>
    </row>
    <row r="238" spans="1:11" ht="17.649999999999999" x14ac:dyDescent="0.6">
      <c r="A238" s="90"/>
      <c r="B238" s="90"/>
      <c r="C238" s="94"/>
      <c r="D238" s="96"/>
      <c r="E238" s="94"/>
      <c r="F238" s="94"/>
      <c r="G238" s="94"/>
      <c r="H238" s="94"/>
      <c r="I238" s="87"/>
      <c r="J238" s="87"/>
      <c r="K238" s="90"/>
    </row>
    <row r="239" spans="1:11" ht="17.649999999999999" x14ac:dyDescent="0.6">
      <c r="A239" s="90"/>
      <c r="B239" s="90"/>
      <c r="C239" s="94"/>
      <c r="D239" s="96"/>
      <c r="E239" s="94"/>
      <c r="F239" s="94"/>
      <c r="G239" s="94"/>
      <c r="H239" s="94"/>
      <c r="I239" s="87"/>
      <c r="J239" s="87"/>
      <c r="K239" s="90"/>
    </row>
    <row r="240" spans="1:11" ht="17.649999999999999" x14ac:dyDescent="0.6">
      <c r="A240" s="90"/>
      <c r="B240" s="90"/>
      <c r="C240" s="94"/>
      <c r="D240" s="96"/>
      <c r="E240" s="94"/>
      <c r="F240" s="94"/>
      <c r="G240" s="94"/>
      <c r="H240" s="94"/>
      <c r="I240" s="87"/>
      <c r="J240" s="87"/>
      <c r="K240" s="90"/>
    </row>
    <row r="241" spans="1:11" ht="17.649999999999999" x14ac:dyDescent="0.6">
      <c r="A241" s="90"/>
      <c r="B241" s="90"/>
      <c r="C241" s="94"/>
      <c r="D241" s="96"/>
      <c r="E241" s="94"/>
      <c r="F241" s="94"/>
      <c r="G241" s="94"/>
      <c r="H241" s="94"/>
      <c r="I241" s="87"/>
      <c r="J241" s="87"/>
      <c r="K241" s="90"/>
    </row>
    <row r="242" spans="1:11" ht="17.649999999999999" x14ac:dyDescent="0.6">
      <c r="A242" s="90"/>
      <c r="B242" s="90"/>
      <c r="C242" s="94"/>
      <c r="D242" s="96"/>
      <c r="E242" s="94"/>
      <c r="F242" s="94"/>
      <c r="G242" s="94"/>
      <c r="H242" s="94"/>
      <c r="I242" s="87"/>
      <c r="J242" s="87"/>
      <c r="K242" s="90"/>
    </row>
    <row r="243" spans="1:11" ht="17.649999999999999" x14ac:dyDescent="0.6">
      <c r="A243" s="90"/>
      <c r="B243" s="90"/>
      <c r="C243" s="94"/>
      <c r="D243" s="96"/>
      <c r="E243" s="94"/>
      <c r="F243" s="94"/>
      <c r="G243" s="94"/>
      <c r="H243" s="94"/>
      <c r="I243" s="87"/>
      <c r="J243" s="87"/>
      <c r="K243" s="90"/>
    </row>
    <row r="244" spans="1:11" ht="17.649999999999999" x14ac:dyDescent="0.6">
      <c r="A244" s="90"/>
      <c r="B244" s="90"/>
      <c r="C244" s="94"/>
      <c r="D244" s="96"/>
      <c r="E244" s="94"/>
      <c r="F244" s="94"/>
      <c r="G244" s="94"/>
      <c r="H244" s="94"/>
      <c r="I244" s="87"/>
      <c r="J244" s="87"/>
      <c r="K244" s="90"/>
    </row>
    <row r="245" spans="1:11" ht="17.649999999999999" x14ac:dyDescent="0.6">
      <c r="A245" s="90"/>
      <c r="B245" s="90"/>
      <c r="C245" s="94"/>
      <c r="D245" s="96"/>
      <c r="E245" s="94"/>
      <c r="F245" s="94"/>
      <c r="G245" s="94"/>
      <c r="H245" s="94"/>
      <c r="I245" s="87"/>
      <c r="J245" s="87"/>
      <c r="K245" s="90"/>
    </row>
    <row r="246" spans="1:11" ht="17.649999999999999" x14ac:dyDescent="0.6">
      <c r="A246" s="90"/>
      <c r="B246" s="90"/>
      <c r="C246" s="94"/>
      <c r="D246" s="96"/>
      <c r="E246" s="94"/>
      <c r="F246" s="94"/>
      <c r="G246" s="94"/>
      <c r="H246" s="94"/>
      <c r="I246" s="87"/>
      <c r="J246" s="87"/>
      <c r="K246" s="90"/>
    </row>
    <row r="247" spans="1:11" ht="17.649999999999999" x14ac:dyDescent="0.6">
      <c r="A247" s="90"/>
      <c r="B247" s="90"/>
      <c r="C247" s="94"/>
      <c r="D247" s="96"/>
      <c r="E247" s="94"/>
      <c r="F247" s="94"/>
      <c r="G247" s="94"/>
      <c r="H247" s="94"/>
      <c r="I247" s="87"/>
      <c r="J247" s="87"/>
      <c r="K247" s="90"/>
    </row>
    <row r="248" spans="1:11" ht="17.649999999999999" x14ac:dyDescent="0.6">
      <c r="A248" s="90"/>
      <c r="B248" s="90"/>
      <c r="C248" s="94"/>
      <c r="D248" s="96"/>
      <c r="E248" s="94"/>
      <c r="F248" s="94"/>
      <c r="G248" s="94"/>
      <c r="H248" s="94"/>
      <c r="I248" s="87"/>
      <c r="J248" s="87"/>
      <c r="K248" s="90"/>
    </row>
    <row r="249" spans="1:11" ht="17.649999999999999" x14ac:dyDescent="0.6">
      <c r="A249" s="90"/>
      <c r="B249" s="90"/>
      <c r="C249" s="94"/>
      <c r="D249" s="96"/>
      <c r="E249" s="94"/>
      <c r="F249" s="94"/>
      <c r="G249" s="94"/>
      <c r="H249" s="94"/>
      <c r="I249" s="87"/>
      <c r="J249" s="87"/>
      <c r="K249" s="90"/>
    </row>
    <row r="250" spans="1:11" ht="17.649999999999999" x14ac:dyDescent="0.6">
      <c r="A250" s="90"/>
      <c r="B250" s="90"/>
      <c r="C250" s="94"/>
      <c r="D250" s="96"/>
      <c r="E250" s="94"/>
      <c r="F250" s="94"/>
      <c r="G250" s="94"/>
      <c r="H250" s="94"/>
      <c r="I250" s="87"/>
      <c r="J250" s="87"/>
      <c r="K250" s="90"/>
    </row>
    <row r="251" spans="1:11" ht="17.649999999999999" x14ac:dyDescent="0.6">
      <c r="A251" s="90"/>
      <c r="B251" s="90"/>
      <c r="C251" s="94"/>
      <c r="D251" s="96"/>
      <c r="E251" s="94"/>
      <c r="F251" s="94"/>
      <c r="G251" s="94"/>
      <c r="H251" s="94"/>
      <c r="I251" s="87"/>
      <c r="J251" s="87"/>
      <c r="K251" s="90"/>
    </row>
    <row r="252" spans="1:11" ht="17.649999999999999" x14ac:dyDescent="0.6">
      <c r="A252" s="90"/>
      <c r="B252" s="90"/>
      <c r="C252" s="94"/>
      <c r="D252" s="96"/>
      <c r="E252" s="94"/>
      <c r="F252" s="94"/>
      <c r="G252" s="94"/>
      <c r="H252" s="94"/>
      <c r="I252" s="87"/>
      <c r="J252" s="87"/>
      <c r="K252" s="90"/>
    </row>
    <row r="253" spans="1:11" ht="17.649999999999999" x14ac:dyDescent="0.6">
      <c r="A253" s="90"/>
      <c r="B253" s="90"/>
      <c r="C253" s="94"/>
      <c r="D253" s="96"/>
      <c r="E253" s="94"/>
      <c r="F253" s="94"/>
      <c r="G253" s="94"/>
      <c r="H253" s="94"/>
      <c r="I253" s="87"/>
      <c r="J253" s="87"/>
      <c r="K253" s="90"/>
    </row>
    <row r="254" spans="1:11" ht="17.649999999999999" x14ac:dyDescent="0.6">
      <c r="A254" s="90"/>
      <c r="B254" s="90"/>
      <c r="C254" s="94"/>
      <c r="D254" s="96"/>
      <c r="E254" s="94"/>
      <c r="F254" s="94"/>
      <c r="G254" s="94"/>
      <c r="H254" s="94"/>
      <c r="I254" s="87"/>
      <c r="J254" s="87"/>
      <c r="K254" s="90"/>
    </row>
    <row r="255" spans="1:11" ht="17.649999999999999" x14ac:dyDescent="0.6">
      <c r="A255" s="90"/>
      <c r="B255" s="90"/>
      <c r="C255" s="94"/>
      <c r="D255" s="96"/>
      <c r="E255" s="94"/>
      <c r="F255" s="94"/>
      <c r="G255" s="94"/>
      <c r="H255" s="94"/>
      <c r="I255" s="87"/>
      <c r="J255" s="87"/>
      <c r="K255" s="90"/>
    </row>
    <row r="256" spans="1:11" ht="17.649999999999999" x14ac:dyDescent="0.6">
      <c r="A256" s="90"/>
      <c r="B256" s="90"/>
      <c r="C256" s="94"/>
      <c r="D256" s="96"/>
      <c r="E256" s="94"/>
      <c r="F256" s="94"/>
      <c r="G256" s="94"/>
      <c r="H256" s="94"/>
      <c r="I256" s="87"/>
      <c r="J256" s="87"/>
      <c r="K256" s="90"/>
    </row>
    <row r="257" spans="1:11" ht="17.649999999999999" x14ac:dyDescent="0.6">
      <c r="A257" s="90"/>
      <c r="B257" s="90"/>
      <c r="C257" s="94"/>
      <c r="D257" s="96"/>
      <c r="E257" s="94"/>
      <c r="F257" s="94"/>
      <c r="G257" s="94"/>
      <c r="H257" s="94"/>
      <c r="I257" s="87"/>
      <c r="J257" s="87"/>
      <c r="K257" s="90"/>
    </row>
    <row r="258" spans="1:11" ht="17.649999999999999" x14ac:dyDescent="0.6">
      <c r="A258" s="90"/>
      <c r="B258" s="90"/>
      <c r="C258" s="94"/>
      <c r="D258" s="96"/>
      <c r="E258" s="94"/>
      <c r="F258" s="94"/>
      <c r="G258" s="94"/>
      <c r="H258" s="94"/>
      <c r="I258" s="87"/>
      <c r="J258" s="87"/>
      <c r="K258" s="90"/>
    </row>
    <row r="259" spans="1:11" ht="17.649999999999999" x14ac:dyDescent="0.6">
      <c r="A259" s="90"/>
      <c r="B259" s="90"/>
      <c r="C259" s="94"/>
      <c r="D259" s="96"/>
      <c r="E259" s="94"/>
      <c r="F259" s="94"/>
      <c r="G259" s="94"/>
      <c r="H259" s="94"/>
      <c r="I259" s="87"/>
      <c r="J259" s="87"/>
      <c r="K259" s="90"/>
    </row>
    <row r="260" spans="1:11" ht="17.649999999999999" x14ac:dyDescent="0.6">
      <c r="A260" s="90"/>
      <c r="B260" s="90"/>
      <c r="C260" s="94"/>
      <c r="D260" s="96"/>
      <c r="E260" s="94"/>
      <c r="F260" s="94"/>
      <c r="G260" s="94"/>
      <c r="H260" s="94"/>
      <c r="I260" s="87"/>
      <c r="J260" s="87"/>
      <c r="K260" s="90"/>
    </row>
    <row r="261" spans="1:11" ht="17.649999999999999" x14ac:dyDescent="0.6">
      <c r="A261" s="90"/>
      <c r="B261" s="90"/>
      <c r="C261" s="94"/>
      <c r="D261" s="96"/>
      <c r="E261" s="94"/>
      <c r="F261" s="94"/>
      <c r="G261" s="94"/>
      <c r="H261" s="94"/>
      <c r="I261" s="87"/>
      <c r="J261" s="87"/>
      <c r="K261" s="90"/>
    </row>
    <row r="262" spans="1:11" ht="17.649999999999999" x14ac:dyDescent="0.6">
      <c r="A262" s="90"/>
      <c r="B262" s="90"/>
      <c r="C262" s="94"/>
      <c r="D262" s="96"/>
      <c r="E262" s="94"/>
      <c r="F262" s="94"/>
      <c r="G262" s="94"/>
      <c r="H262" s="94"/>
      <c r="I262" s="87"/>
      <c r="J262" s="87"/>
      <c r="K262" s="90"/>
    </row>
    <row r="263" spans="1:11" ht="17.649999999999999" x14ac:dyDescent="0.6">
      <c r="A263" s="90"/>
      <c r="B263" s="90"/>
      <c r="C263" s="94"/>
      <c r="D263" s="96"/>
      <c r="E263" s="94"/>
      <c r="F263" s="94"/>
      <c r="G263" s="94"/>
      <c r="H263" s="94"/>
      <c r="I263" s="87"/>
      <c r="J263" s="87"/>
      <c r="K263" s="90"/>
    </row>
    <row r="264" spans="1:11" ht="17.649999999999999" x14ac:dyDescent="0.6">
      <c r="A264" s="90"/>
      <c r="B264" s="90"/>
      <c r="C264" s="94"/>
      <c r="D264" s="96"/>
      <c r="E264" s="94"/>
      <c r="F264" s="94"/>
      <c r="G264" s="94"/>
      <c r="H264" s="94"/>
      <c r="I264" s="87"/>
      <c r="J264" s="87"/>
      <c r="K264" s="90"/>
    </row>
    <row r="265" spans="1:11" ht="17.649999999999999" x14ac:dyDescent="0.6">
      <c r="A265" s="90"/>
      <c r="B265" s="90"/>
      <c r="C265" s="94"/>
      <c r="D265" s="96"/>
      <c r="E265" s="94"/>
      <c r="F265" s="94"/>
      <c r="G265" s="94"/>
      <c r="H265" s="94"/>
      <c r="I265" s="87"/>
      <c r="J265" s="87"/>
      <c r="K265" s="90"/>
    </row>
    <row r="266" spans="1:11" ht="17.649999999999999" x14ac:dyDescent="0.6">
      <c r="A266" s="90"/>
      <c r="B266" s="90"/>
      <c r="C266" s="94"/>
      <c r="D266" s="96"/>
      <c r="E266" s="94"/>
      <c r="F266" s="94"/>
      <c r="G266" s="94"/>
      <c r="H266" s="94"/>
      <c r="I266" s="87"/>
      <c r="J266" s="87"/>
      <c r="K266" s="90"/>
    </row>
    <row r="267" spans="1:11" ht="17.649999999999999" x14ac:dyDescent="0.6">
      <c r="A267" s="90"/>
      <c r="B267" s="90"/>
      <c r="C267" s="94"/>
      <c r="D267" s="96"/>
      <c r="E267" s="94"/>
      <c r="F267" s="94"/>
      <c r="G267" s="94"/>
      <c r="H267" s="94"/>
      <c r="I267" s="87"/>
      <c r="J267" s="87"/>
      <c r="K267" s="90"/>
    </row>
    <row r="268" spans="1:11" ht="17.649999999999999" x14ac:dyDescent="0.6">
      <c r="A268" s="90"/>
      <c r="B268" s="90"/>
      <c r="C268" s="94"/>
      <c r="D268" s="96"/>
      <c r="E268" s="94"/>
      <c r="F268" s="94"/>
      <c r="G268" s="94"/>
      <c r="H268" s="94"/>
      <c r="I268" s="87"/>
      <c r="J268" s="87"/>
      <c r="K268" s="90"/>
    </row>
    <row r="269" spans="1:11" ht="17.649999999999999" x14ac:dyDescent="0.6">
      <c r="A269" s="90"/>
      <c r="B269" s="90"/>
      <c r="C269" s="94"/>
      <c r="D269" s="96"/>
      <c r="E269" s="94"/>
      <c r="F269" s="94"/>
      <c r="G269" s="94"/>
      <c r="H269" s="94"/>
      <c r="I269" s="87"/>
      <c r="J269" s="87"/>
      <c r="K269" s="90"/>
    </row>
    <row r="270" spans="1:11" ht="17.649999999999999" x14ac:dyDescent="0.6">
      <c r="A270" s="90"/>
      <c r="B270" s="90"/>
      <c r="C270" s="94"/>
      <c r="D270" s="96"/>
      <c r="E270" s="94"/>
      <c r="F270" s="94"/>
      <c r="G270" s="94"/>
      <c r="H270" s="94"/>
      <c r="I270" s="87"/>
      <c r="J270" s="87"/>
      <c r="K270" s="90"/>
    </row>
    <row r="271" spans="1:11" ht="17.649999999999999" x14ac:dyDescent="0.6">
      <c r="A271" s="90"/>
      <c r="B271" s="90"/>
      <c r="C271" s="94"/>
      <c r="D271" s="96"/>
      <c r="E271" s="94"/>
      <c r="F271" s="94"/>
      <c r="G271" s="94"/>
      <c r="H271" s="94"/>
      <c r="I271" s="87"/>
      <c r="J271" s="87"/>
      <c r="K271" s="90"/>
    </row>
    <row r="272" spans="1:11" ht="17.649999999999999" x14ac:dyDescent="0.6">
      <c r="A272" s="90"/>
      <c r="B272" s="90"/>
      <c r="C272" s="94"/>
      <c r="D272" s="96"/>
      <c r="E272" s="94"/>
      <c r="F272" s="94"/>
      <c r="G272" s="94"/>
      <c r="H272" s="94"/>
      <c r="I272" s="87"/>
      <c r="J272" s="87"/>
      <c r="K272" s="90"/>
    </row>
    <row r="273" spans="1:11" ht="17.649999999999999" x14ac:dyDescent="0.6">
      <c r="A273" s="90"/>
      <c r="B273" s="90"/>
      <c r="C273" s="94"/>
      <c r="D273" s="96"/>
      <c r="E273" s="94"/>
      <c r="F273" s="94"/>
      <c r="G273" s="94"/>
      <c r="H273" s="94"/>
      <c r="I273" s="87"/>
      <c r="J273" s="87"/>
      <c r="K273" s="90"/>
    </row>
    <row r="274" spans="1:11" ht="17.649999999999999" x14ac:dyDescent="0.6">
      <c r="A274" s="90"/>
      <c r="B274" s="90"/>
      <c r="C274" s="94"/>
      <c r="D274" s="96"/>
      <c r="E274" s="94"/>
      <c r="F274" s="94"/>
      <c r="G274" s="94"/>
      <c r="H274" s="94"/>
      <c r="I274" s="87"/>
      <c r="J274" s="87"/>
      <c r="K274" s="90"/>
    </row>
    <row r="275" spans="1:11" ht="17.649999999999999" x14ac:dyDescent="0.6">
      <c r="A275" s="90"/>
      <c r="B275" s="90"/>
      <c r="C275" s="94"/>
      <c r="D275" s="96"/>
      <c r="E275" s="94"/>
      <c r="F275" s="94"/>
      <c r="G275" s="94"/>
      <c r="H275" s="94"/>
      <c r="I275" s="87"/>
      <c r="J275" s="87"/>
      <c r="K275" s="90"/>
    </row>
    <row r="276" spans="1:11" ht="17.649999999999999" x14ac:dyDescent="0.6">
      <c r="A276" s="90"/>
      <c r="B276" s="90"/>
      <c r="C276" s="94"/>
      <c r="D276" s="96"/>
      <c r="E276" s="94"/>
      <c r="F276" s="94"/>
      <c r="G276" s="94"/>
      <c r="H276" s="94"/>
      <c r="I276" s="87"/>
      <c r="J276" s="87"/>
      <c r="K276" s="90"/>
    </row>
    <row r="277" spans="1:11" ht="17.649999999999999" x14ac:dyDescent="0.6">
      <c r="A277" s="90"/>
      <c r="B277" s="90"/>
      <c r="C277" s="94"/>
      <c r="D277" s="96"/>
      <c r="E277" s="94"/>
      <c r="F277" s="94"/>
      <c r="G277" s="94"/>
      <c r="H277" s="94"/>
      <c r="I277" s="87"/>
      <c r="J277" s="87"/>
      <c r="K277" s="90"/>
    </row>
    <row r="278" spans="1:11" ht="17.649999999999999" x14ac:dyDescent="0.6">
      <c r="A278" s="90"/>
      <c r="B278" s="90"/>
      <c r="C278" s="94"/>
      <c r="D278" s="96"/>
      <c r="E278" s="94"/>
      <c r="F278" s="94"/>
      <c r="G278" s="94"/>
      <c r="H278" s="94"/>
      <c r="I278" s="87"/>
      <c r="J278" s="87"/>
      <c r="K278" s="90"/>
    </row>
    <row r="279" spans="1:11" ht="17.649999999999999" x14ac:dyDescent="0.6">
      <c r="A279" s="90"/>
      <c r="B279" s="90"/>
      <c r="C279" s="94"/>
      <c r="D279" s="96"/>
      <c r="E279" s="94"/>
      <c r="F279" s="94"/>
      <c r="G279" s="94"/>
      <c r="H279" s="94"/>
      <c r="I279" s="87"/>
      <c r="J279" s="87"/>
      <c r="K279" s="90"/>
    </row>
    <row r="280" spans="1:11" ht="17.649999999999999" x14ac:dyDescent="0.6">
      <c r="A280" s="90"/>
      <c r="B280" s="90"/>
      <c r="C280" s="94"/>
      <c r="D280" s="96"/>
      <c r="E280" s="94"/>
      <c r="F280" s="94"/>
      <c r="G280" s="94"/>
      <c r="H280" s="94"/>
      <c r="I280" s="87"/>
      <c r="J280" s="87"/>
      <c r="K280" s="90"/>
    </row>
    <row r="281" spans="1:11" ht="17.649999999999999" x14ac:dyDescent="0.6">
      <c r="A281" s="90"/>
      <c r="B281" s="90"/>
      <c r="C281" s="94"/>
      <c r="D281" s="96"/>
      <c r="E281" s="94"/>
      <c r="F281" s="94"/>
      <c r="G281" s="94"/>
      <c r="H281" s="94"/>
      <c r="I281" s="87"/>
      <c r="J281" s="87"/>
      <c r="K281" s="90"/>
    </row>
    <row r="282" spans="1:11" ht="17.649999999999999" x14ac:dyDescent="0.6">
      <c r="A282" s="90"/>
      <c r="B282" s="90"/>
      <c r="C282" s="94"/>
      <c r="D282" s="96"/>
      <c r="E282" s="94"/>
      <c r="F282" s="94"/>
      <c r="G282" s="94"/>
      <c r="H282" s="94"/>
      <c r="I282" s="87"/>
      <c r="J282" s="87"/>
      <c r="K282" s="90"/>
    </row>
    <row r="283" spans="1:11" ht="17.649999999999999" x14ac:dyDescent="0.6">
      <c r="A283" s="90"/>
      <c r="B283" s="90"/>
      <c r="C283" s="94"/>
      <c r="D283" s="96"/>
      <c r="E283" s="94"/>
      <c r="F283" s="94"/>
      <c r="G283" s="94"/>
      <c r="H283" s="94"/>
      <c r="I283" s="87"/>
      <c r="J283" s="87"/>
      <c r="K283" s="90"/>
    </row>
    <row r="284" spans="1:11" ht="17.649999999999999" x14ac:dyDescent="0.6">
      <c r="A284" s="90"/>
      <c r="B284" s="90"/>
      <c r="C284" s="94"/>
      <c r="D284" s="96"/>
      <c r="E284" s="94"/>
      <c r="F284" s="94"/>
      <c r="G284" s="94"/>
      <c r="H284" s="94"/>
      <c r="I284" s="87"/>
      <c r="J284" s="87"/>
      <c r="K284" s="90"/>
    </row>
    <row r="285" spans="1:11" ht="17.649999999999999" x14ac:dyDescent="0.6">
      <c r="A285" s="90"/>
      <c r="B285" s="90"/>
      <c r="C285" s="94"/>
      <c r="D285" s="96"/>
      <c r="E285" s="94"/>
      <c r="F285" s="94"/>
      <c r="G285" s="94"/>
      <c r="H285" s="94"/>
      <c r="I285" s="87"/>
      <c r="J285" s="87"/>
      <c r="K285" s="90"/>
    </row>
    <row r="286" spans="1:11" ht="17.649999999999999" x14ac:dyDescent="0.6">
      <c r="A286" s="90"/>
      <c r="B286" s="90"/>
      <c r="C286" s="94"/>
      <c r="D286" s="96"/>
      <c r="E286" s="94"/>
      <c r="F286" s="94"/>
      <c r="G286" s="94"/>
      <c r="H286" s="94"/>
      <c r="I286" s="87"/>
      <c r="J286" s="87"/>
      <c r="K286" s="90"/>
    </row>
    <row r="287" spans="1:11" ht="17.649999999999999" x14ac:dyDescent="0.6">
      <c r="A287" s="90"/>
      <c r="B287" s="90"/>
      <c r="C287" s="94"/>
      <c r="D287" s="96"/>
      <c r="E287" s="94"/>
      <c r="F287" s="94"/>
      <c r="G287" s="94"/>
      <c r="H287" s="94"/>
      <c r="I287" s="87"/>
      <c r="J287" s="87"/>
      <c r="K287" s="90"/>
    </row>
  </sheetData>
  <mergeCells count="32">
    <mergeCell ref="B82:H82"/>
    <mergeCell ref="B83:K83"/>
    <mergeCell ref="B67:B73"/>
    <mergeCell ref="C67:C68"/>
    <mergeCell ref="C73:H73"/>
    <mergeCell ref="B74:B80"/>
    <mergeCell ref="C74:C76"/>
    <mergeCell ref="C77:C79"/>
    <mergeCell ref="C80:H80"/>
    <mergeCell ref="B33:B35"/>
    <mergeCell ref="C35:H35"/>
    <mergeCell ref="B36:B40"/>
    <mergeCell ref="C40:H40"/>
    <mergeCell ref="B41:B66"/>
    <mergeCell ref="C51:C55"/>
    <mergeCell ref="C66:H66"/>
    <mergeCell ref="B23:B32"/>
    <mergeCell ref="C23:C26"/>
    <mergeCell ref="C32:H32"/>
    <mergeCell ref="B1:K1"/>
    <mergeCell ref="B4:K4"/>
    <mergeCell ref="B6:B10"/>
    <mergeCell ref="C10:H10"/>
    <mergeCell ref="B11:B15"/>
    <mergeCell ref="C11:C12"/>
    <mergeCell ref="C13:C14"/>
    <mergeCell ref="C15:H15"/>
    <mergeCell ref="B16:B20"/>
    <mergeCell ref="C16:C18"/>
    <mergeCell ref="C20:H20"/>
    <mergeCell ref="B21:B22"/>
    <mergeCell ref="C22:H22"/>
  </mergeCells>
  <phoneticPr fontId="1" type="noConversion"/>
  <hyperlinks>
    <hyperlink ref="C3" r:id="rId1" xr:uid="{DDD02481-A5DD-46D2-8F96-DD83CB8B33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更新结算单（含税单价）</vt:lpstr>
      <vt:lpstr>提交系统-杭州预算（含税单价）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modified xsi:type="dcterms:W3CDTF">2022-11-09T07:38:14Z</dcterms:modified>
</cp:coreProperties>
</file>